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8695" windowHeight="13020"/>
  </bookViews>
  <sheets>
    <sheet name="附表1-1" sheetId="4" r:id="rId1"/>
    <sheet name="附表1-2" sheetId="26" r:id="rId2"/>
    <sheet name="附表1-3" sheetId="49" r:id="rId3"/>
    <sheet name="附表1-4" sheetId="6" r:id="rId4"/>
    <sheet name="附表1-5" sheetId="17" r:id="rId5"/>
    <sheet name="附表1-6" sheetId="18" r:id="rId6"/>
    <sheet name="附表1-7" sheetId="7" r:id="rId7"/>
    <sheet name="附表1-8" sheetId="24" r:id="rId8"/>
    <sheet name="附表1-9" sheetId="50" r:id="rId9"/>
    <sheet name="附表1-10" sheetId="28" r:id="rId10"/>
    <sheet name="附表1-11" sheetId="29" r:id="rId11"/>
    <sheet name="附表1-12" sheetId="11" r:id="rId12"/>
    <sheet name="附表1-13" sheetId="27" r:id="rId13"/>
    <sheet name="附表1-14" sheetId="12" r:id="rId14"/>
    <sheet name="附表1-15" sheetId="30" r:id="rId15"/>
    <sheet name="附表1-16" sheetId="31" r:id="rId16"/>
    <sheet name="附表1-17" sheetId="51" r:id="rId17"/>
    <sheet name="附表1-18" sheetId="52" r:id="rId18"/>
    <sheet name="附表1-19" sheetId="47" r:id="rId19"/>
    <sheet name="附表1-20" sheetId="48" r:id="rId20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1">#REF!</definedName>
    <definedName name="_a99999" localSheetId="13">#REF!</definedName>
    <definedName name="_a99999" localSheetId="4">#REF!</definedName>
    <definedName name="_a99999" localSheetId="5">#REF!</definedName>
    <definedName name="_a99999" localSheetId="6">#REF!</definedName>
    <definedName name="_a99999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xlnm._FilterDatabase" localSheetId="13" hidden="1">'附表1-14'!$A$4:$AA$16</definedName>
    <definedName name="_xlnm._FilterDatabase" localSheetId="4" hidden="1">'附表1-5'!$A$4:$AB$10</definedName>
    <definedName name="_Order1" hidden="1">255</definedName>
    <definedName name="_Order2" hidden="1">255</definedName>
    <definedName name="_xlnm.Database" localSheetId="11" hidden="1">#REF!</definedName>
    <definedName name="_xlnm.Database" localSheetId="13" hidden="1">#REF!</definedName>
    <definedName name="_xlnm.Database" localSheetId="4" hidden="1">#REF!</definedName>
    <definedName name="_xlnm.Database" localSheetId="5" hidden="1">#REF!</definedName>
    <definedName name="_xlnm.Database" localSheetId="6" hidden="1">#REF!</definedName>
    <definedName name="_xlnm.Database" hidden="1">#REF!</definedName>
    <definedName name="_xlnm.Print_Area" localSheetId="0">'附表1-1'!$A$1:$B$29</definedName>
    <definedName name="_xlnm.Print_Area" localSheetId="13">'附表1-14'!$A:$C</definedName>
    <definedName name="_xlnm.Print_Area" localSheetId="4">'附表1-5'!$A:$D</definedName>
    <definedName name="_xlnm.Print_Area" localSheetId="5">'附表1-6'!$A$1:$B$9</definedName>
    <definedName name="_xlnm.Print_Titles" localSheetId="11">'附表1-12'!$4:$4</definedName>
    <definedName name="_xlnm.Print_Titles" localSheetId="13">'附表1-14'!$4:$4</definedName>
    <definedName name="_xlnm.Print_Titles" localSheetId="2">'附表1-3'!$2:$4</definedName>
    <definedName name="_xlnm.Print_Titles" localSheetId="3">'附表1-4'!$4:$4</definedName>
    <definedName name="_xlnm.Print_Titles" localSheetId="4">'附表1-5'!$4:$4</definedName>
    <definedName name="_xlnm.Print_Titles" localSheetId="6">'附表1-7'!$4:$4</definedName>
    <definedName name="_xlnm.Print_Titles" localSheetId="8">'附表1-9'!$2:$5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备注" localSheetId="2">#REF!</definedName>
    <definedName name="备注" localSheetId="8">#REF!</definedName>
    <definedName name="备注">#REF!</definedName>
    <definedName name="单位类别" localSheetId="2">#REF!</definedName>
    <definedName name="单位类别" localSheetId="8">#REF!</definedName>
    <definedName name="单位类别">#REF!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2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2">#REF!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localSheetId="8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calcId="144525"/>
  <fileRecoveryPr autoRecover="0"/>
</workbook>
</file>

<file path=xl/calcChain.xml><?xml version="1.0" encoding="utf-8"?>
<calcChain xmlns="http://schemas.openxmlformats.org/spreadsheetml/2006/main">
  <c r="C6" i="52" l="1"/>
  <c r="C5" i="52"/>
  <c r="C6" i="51"/>
  <c r="C5" i="51"/>
  <c r="X12" i="30"/>
  <c r="W12" i="30"/>
  <c r="X11" i="30"/>
  <c r="W11" i="30"/>
  <c r="X10" i="30"/>
  <c r="W10" i="30"/>
  <c r="X6" i="30"/>
  <c r="W6" i="30"/>
  <c r="P6" i="30"/>
  <c r="O6" i="30"/>
  <c r="J6" i="30"/>
  <c r="I6" i="30"/>
  <c r="E6" i="30"/>
  <c r="W5" i="30"/>
  <c r="V5" i="30"/>
  <c r="N5" i="30"/>
  <c r="M5" i="30"/>
  <c r="L5" i="30"/>
  <c r="H5" i="30"/>
  <c r="G5" i="30"/>
  <c r="F5" i="30"/>
  <c r="Y41" i="12"/>
  <c r="X41" i="12"/>
  <c r="Y40" i="12"/>
  <c r="X40" i="12"/>
  <c r="Y39" i="12"/>
  <c r="X39" i="12"/>
  <c r="Y38" i="12"/>
  <c r="X38" i="12"/>
  <c r="Q38" i="12"/>
  <c r="P38" i="12"/>
  <c r="K38" i="12"/>
  <c r="J38" i="12"/>
  <c r="Y18" i="12"/>
  <c r="X18" i="12"/>
  <c r="Q18" i="12"/>
  <c r="P18" i="12"/>
  <c r="K18" i="12"/>
  <c r="J18" i="12"/>
  <c r="Y17" i="12"/>
  <c r="X17" i="12"/>
  <c r="Q17" i="12"/>
  <c r="P17" i="12"/>
  <c r="K17" i="12"/>
  <c r="J17" i="12"/>
  <c r="Y8" i="12"/>
  <c r="X8" i="12"/>
  <c r="Q8" i="12"/>
  <c r="P8" i="12"/>
  <c r="K8" i="12"/>
  <c r="J8" i="12"/>
  <c r="Y7" i="12"/>
  <c r="X7" i="12"/>
  <c r="Q7" i="12"/>
  <c r="P7" i="12"/>
  <c r="K7" i="12"/>
  <c r="J7" i="12"/>
  <c r="Y6" i="12"/>
  <c r="X6" i="12"/>
  <c r="Q6" i="12"/>
  <c r="P6" i="12"/>
  <c r="K6" i="12"/>
  <c r="J6" i="12"/>
  <c r="F6" i="12"/>
  <c r="X5" i="12"/>
  <c r="W5" i="12"/>
  <c r="O5" i="12"/>
  <c r="N5" i="12"/>
  <c r="M5" i="12"/>
  <c r="I5" i="12"/>
  <c r="H5" i="12"/>
  <c r="G5" i="12"/>
  <c r="X14" i="27"/>
  <c r="W14" i="27"/>
  <c r="X13" i="27"/>
  <c r="W13" i="27"/>
  <c r="X12" i="27"/>
  <c r="W12" i="27"/>
  <c r="X11" i="27"/>
  <c r="W11" i="27"/>
  <c r="P11" i="27"/>
  <c r="O11" i="27"/>
  <c r="J11" i="27"/>
  <c r="I11" i="27"/>
  <c r="X10" i="27"/>
  <c r="W10" i="27"/>
  <c r="P10" i="27"/>
  <c r="O10" i="27"/>
  <c r="J10" i="27"/>
  <c r="I10" i="27"/>
  <c r="E10" i="27"/>
  <c r="X6" i="27"/>
  <c r="W6" i="27"/>
  <c r="P6" i="27"/>
  <c r="O6" i="27"/>
  <c r="J6" i="27"/>
  <c r="I6" i="27"/>
  <c r="E6" i="27"/>
  <c r="W5" i="27"/>
  <c r="V5" i="27"/>
  <c r="N5" i="27"/>
  <c r="M5" i="27"/>
  <c r="L5" i="27"/>
  <c r="H5" i="27"/>
  <c r="G5" i="27"/>
  <c r="F5" i="27"/>
  <c r="X13" i="28"/>
  <c r="W13" i="28"/>
  <c r="X12" i="28"/>
  <c r="W12" i="28"/>
  <c r="X11" i="28"/>
  <c r="W11" i="28"/>
  <c r="W10" i="28"/>
  <c r="V10" i="28"/>
  <c r="N10" i="28"/>
  <c r="M10" i="28"/>
  <c r="L10" i="28"/>
  <c r="H10" i="28"/>
  <c r="G10" i="28"/>
  <c r="F10" i="28"/>
  <c r="C42" i="50"/>
  <c r="X46" i="24"/>
  <c r="W46" i="24"/>
  <c r="X45" i="24"/>
  <c r="W45" i="24"/>
  <c r="X44" i="24"/>
  <c r="W44" i="24"/>
  <c r="X43" i="24"/>
  <c r="W43" i="24"/>
  <c r="P43" i="24"/>
  <c r="O43" i="24"/>
  <c r="J43" i="24"/>
  <c r="I43" i="24"/>
  <c r="E43" i="24"/>
  <c r="X35" i="24"/>
  <c r="W35" i="24"/>
  <c r="P35" i="24"/>
  <c r="O35" i="24"/>
  <c r="J35" i="24"/>
  <c r="I35" i="24"/>
  <c r="X27" i="24"/>
  <c r="W27" i="24"/>
  <c r="P27" i="24"/>
  <c r="O27" i="24"/>
  <c r="J27" i="24"/>
  <c r="I27" i="24"/>
  <c r="X20" i="24"/>
  <c r="W20" i="24"/>
  <c r="P20" i="24"/>
  <c r="O20" i="24"/>
  <c r="J20" i="24"/>
  <c r="I20" i="24"/>
  <c r="X13" i="24"/>
  <c r="W13" i="24"/>
  <c r="P13" i="24"/>
  <c r="O13" i="24"/>
  <c r="J13" i="24"/>
  <c r="I13" i="24"/>
  <c r="X6" i="24"/>
  <c r="W6" i="24"/>
  <c r="P6" i="24"/>
  <c r="O6" i="24"/>
  <c r="J6" i="24"/>
  <c r="I6" i="24"/>
  <c r="E6" i="24"/>
  <c r="B6" i="24"/>
  <c r="W5" i="24"/>
  <c r="V5" i="24"/>
  <c r="N5" i="24"/>
  <c r="M5" i="24"/>
  <c r="L5" i="24"/>
  <c r="H5" i="24"/>
  <c r="G5" i="24"/>
  <c r="F5" i="24"/>
  <c r="B5" i="24"/>
  <c r="B5" i="7"/>
  <c r="Z13" i="17"/>
  <c r="Y13" i="17"/>
  <c r="Z12" i="17"/>
  <c r="Y12" i="17"/>
  <c r="Z11" i="17"/>
  <c r="Y11" i="17"/>
  <c r="Z6" i="17"/>
  <c r="Y6" i="17"/>
  <c r="R6" i="17"/>
  <c r="Q6" i="17"/>
  <c r="L6" i="17"/>
  <c r="K6" i="17"/>
  <c r="G6" i="17"/>
  <c r="Y5" i="17"/>
  <c r="X5" i="17"/>
  <c r="P5" i="17"/>
  <c r="O5" i="17"/>
  <c r="N5" i="17"/>
  <c r="J5" i="17"/>
  <c r="I5" i="17"/>
  <c r="H5" i="17"/>
  <c r="C5" i="6"/>
  <c r="C356" i="49"/>
  <c r="C354" i="49"/>
  <c r="C353" i="49"/>
  <c r="C351" i="49"/>
  <c r="C347" i="49"/>
  <c r="C345" i="49"/>
  <c r="C342" i="49"/>
  <c r="C339" i="49"/>
  <c r="C338" i="49"/>
  <c r="C336" i="49"/>
  <c r="C334" i="49"/>
  <c r="C333" i="49"/>
  <c r="C329" i="49"/>
  <c r="C328" i="49"/>
  <c r="C324" i="49"/>
  <c r="C320" i="49"/>
  <c r="C319" i="49"/>
  <c r="C316" i="49"/>
  <c r="C315" i="49"/>
  <c r="C313" i="49"/>
  <c r="C311" i="49"/>
  <c r="C310" i="49"/>
  <c r="C308" i="49"/>
  <c r="C303" i="49"/>
  <c r="C302" i="49"/>
  <c r="C299" i="49"/>
  <c r="C295" i="49"/>
  <c r="C293" i="49"/>
  <c r="C288" i="49"/>
  <c r="C282" i="49"/>
  <c r="C267" i="49"/>
  <c r="C266" i="49"/>
  <c r="C264" i="49"/>
  <c r="C262" i="49"/>
  <c r="C260" i="49"/>
  <c r="C257" i="49"/>
  <c r="C256" i="49"/>
  <c r="C253" i="49"/>
  <c r="C251" i="49"/>
  <c r="C249" i="49"/>
  <c r="C246" i="49"/>
  <c r="C245" i="49"/>
  <c r="C243" i="49"/>
  <c r="C241" i="49"/>
  <c r="C239" i="49"/>
  <c r="C237" i="49"/>
  <c r="C234" i="49"/>
  <c r="C230" i="49"/>
  <c r="C225" i="49"/>
  <c r="C222" i="49"/>
  <c r="C220" i="49"/>
  <c r="C217" i="49"/>
  <c r="C216" i="49"/>
  <c r="C214" i="49"/>
  <c r="C212" i="49"/>
  <c r="C210" i="49"/>
  <c r="C207" i="49"/>
  <c r="C204" i="49"/>
  <c r="C201" i="49"/>
  <c r="C198" i="49"/>
  <c r="C196" i="49"/>
  <c r="C190" i="49"/>
  <c r="C185" i="49"/>
  <c r="C179" i="49"/>
  <c r="C172" i="49"/>
  <c r="C170" i="49"/>
  <c r="C165" i="49"/>
  <c r="C162" i="49"/>
  <c r="C158" i="49"/>
  <c r="C157" i="49"/>
  <c r="C155" i="49"/>
  <c r="C152" i="49"/>
  <c r="C150" i="49"/>
  <c r="C148" i="49"/>
  <c r="C144" i="49"/>
  <c r="C143" i="49"/>
  <c r="C141" i="49"/>
  <c r="C138" i="49"/>
  <c r="C135" i="49"/>
  <c r="C132" i="49"/>
  <c r="C131" i="49"/>
  <c r="C128" i="49"/>
  <c r="C125" i="49"/>
  <c r="C122" i="49"/>
  <c r="C115" i="49"/>
  <c r="C112" i="49"/>
  <c r="C111" i="49"/>
  <c r="C104" i="49"/>
  <c r="C99" i="49"/>
  <c r="C93" i="49"/>
  <c r="C86" i="49"/>
  <c r="C84" i="49"/>
  <c r="C83" i="49"/>
  <c r="C80" i="49"/>
  <c r="C79" i="49"/>
  <c r="C73" i="49"/>
  <c r="C71" i="49"/>
  <c r="C68" i="49"/>
  <c r="C65" i="49"/>
  <c r="C63" i="49"/>
  <c r="C61" i="49"/>
  <c r="C58" i="49"/>
  <c r="C55" i="49"/>
  <c r="C52" i="49"/>
  <c r="C49" i="49"/>
  <c r="C46" i="49"/>
  <c r="C44" i="49"/>
  <c r="C40" i="49"/>
  <c r="C38" i="49"/>
  <c r="C33" i="49"/>
  <c r="C27" i="49"/>
  <c r="C23" i="49"/>
  <c r="C17" i="49"/>
  <c r="C12" i="49"/>
  <c r="C7" i="49"/>
  <c r="C6" i="49"/>
  <c r="C5" i="49"/>
  <c r="X36" i="26"/>
  <c r="W36" i="26"/>
  <c r="X35" i="26"/>
  <c r="W35" i="26"/>
  <c r="X34" i="26"/>
  <c r="W34" i="26"/>
  <c r="X33" i="26"/>
  <c r="W33" i="26"/>
  <c r="P33" i="26"/>
  <c r="O33" i="26"/>
  <c r="J33" i="26"/>
  <c r="I33" i="26"/>
  <c r="X32" i="26"/>
  <c r="W32" i="26"/>
  <c r="P32" i="26"/>
  <c r="O32" i="26"/>
  <c r="J32" i="26"/>
  <c r="I32" i="26"/>
  <c r="X30" i="26"/>
  <c r="W30" i="26"/>
  <c r="P30" i="26"/>
  <c r="O30" i="26"/>
  <c r="J30" i="26"/>
  <c r="I30" i="26"/>
  <c r="X29" i="26"/>
  <c r="W29" i="26"/>
  <c r="P29" i="26"/>
  <c r="O29" i="26"/>
  <c r="J29" i="26"/>
  <c r="I29" i="26"/>
  <c r="E29" i="26"/>
  <c r="X8" i="26"/>
  <c r="W8" i="26"/>
  <c r="P8" i="26"/>
  <c r="O8" i="26"/>
  <c r="J8" i="26"/>
  <c r="I8" i="26"/>
  <c r="X7" i="26"/>
  <c r="W7" i="26"/>
  <c r="P7" i="26"/>
  <c r="O7" i="26"/>
  <c r="J7" i="26"/>
  <c r="I7" i="26"/>
  <c r="X6" i="26"/>
  <c r="W6" i="26"/>
  <c r="P6" i="26"/>
  <c r="O6" i="26"/>
  <c r="J6" i="26"/>
  <c r="I6" i="26"/>
  <c r="E6" i="26"/>
  <c r="W5" i="26"/>
  <c r="V5" i="26"/>
  <c r="N5" i="26"/>
  <c r="M5" i="26"/>
  <c r="L5" i="26"/>
  <c r="H5" i="26"/>
  <c r="G5" i="26"/>
  <c r="F5" i="26"/>
  <c r="B5" i="26"/>
  <c r="B20" i="4"/>
  <c r="B19" i="4"/>
  <c r="B5" i="4"/>
</calcChain>
</file>

<file path=xl/comments1.xml><?xml version="1.0" encoding="utf-8"?>
<comments xmlns="http://schemas.openxmlformats.org/spreadsheetml/2006/main">
  <authors>
    <author>作者</author>
  </authors>
  <commentList>
    <comment ref="B333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2012年科目名称改动</t>
        </r>
      </text>
    </comment>
    <comment ref="B338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2012年科目名称改动</t>
        </r>
      </text>
    </comment>
  </commentList>
</comments>
</file>

<file path=xl/sharedStrings.xml><?xml version="1.0" encoding="utf-8"?>
<sst xmlns="http://schemas.openxmlformats.org/spreadsheetml/2006/main" count="1161" uniqueCount="768">
  <si>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</t>
    </r>
  </si>
  <si>
    <t>一般公共预算收入表</t>
  </si>
  <si>
    <r>
      <rPr>
        <sz val="12"/>
        <rFont val="方正仿宋_GBK"/>
        <charset val="134"/>
      </rPr>
      <t>单位：万元</t>
    </r>
  </si>
  <si>
    <t>项目</t>
  </si>
  <si>
    <r>
      <rPr>
        <b/>
        <sz val="11"/>
        <rFont val="方正书宋_GBK"/>
        <charset val="134"/>
      </rPr>
      <t>预算数</t>
    </r>
  </si>
  <si>
    <r>
      <rPr>
        <b/>
        <sz val="11"/>
        <rFont val="方正仿宋_GBK"/>
        <charset val="134"/>
      </rPr>
      <t>合计</t>
    </r>
  </si>
  <si>
    <t>一、税收收入</t>
  </si>
  <si>
    <t>33000</t>
  </si>
  <si>
    <r>
      <rPr>
        <sz val="11"/>
        <rFont val="Times New Roman"/>
        <family val="1"/>
      </rPr>
      <t xml:space="preserve"> </t>
    </r>
    <r>
      <rPr>
        <sz val="11"/>
        <rFont val="方正仿宋_GBK"/>
        <charset val="134"/>
      </rPr>
      <t>增值税</t>
    </r>
    <r>
      <rPr>
        <sz val="11"/>
        <rFont val="Times New Roman"/>
        <family val="1"/>
      </rPr>
      <t xml:space="preserve">      </t>
    </r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</si>
  <si>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</si>
  <si>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</si>
  <si>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</si>
  <si>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</si>
  <si>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</si>
  <si>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</si>
  <si>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</si>
  <si>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</si>
  <si>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</si>
  <si>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</si>
  <si>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资源税</t>
  </si>
  <si>
    <t>二、非税收入</t>
  </si>
  <si>
    <t xml:space="preserve"> 专项收入</t>
  </si>
  <si>
    <t>（1）地方教育附加收入</t>
  </si>
  <si>
    <t>（2）残疾人保障金收入</t>
  </si>
  <si>
    <t>（3）农田水利建设资金收入</t>
  </si>
  <si>
    <t>（4）教育资金收入</t>
  </si>
  <si>
    <t>（5）其他专项收入</t>
  </si>
  <si>
    <t>行政事业性收费收入</t>
  </si>
  <si>
    <t>罚没收入</t>
  </si>
  <si>
    <t>国有资源（资产）有偿使用收入</t>
  </si>
  <si>
    <t>政府住房基金收入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</si>
  <si>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1-2</t>
    </r>
  </si>
  <si>
    <t>一般公共预算支出表</t>
  </si>
  <si>
    <r>
      <rPr>
        <sz val="11"/>
        <rFont val="方正仿宋_GBK"/>
        <charset val="134"/>
      </rPr>
      <t>单位：万元</t>
    </r>
  </si>
  <si>
    <r>
      <rPr>
        <sz val="11"/>
        <rFont val="方正书宋_GBK"/>
        <charset val="134"/>
      </rPr>
      <t>科目编码</t>
    </r>
  </si>
  <si>
    <r>
      <rPr>
        <sz val="11"/>
        <rFont val="方正书宋_GBK"/>
        <charset val="134"/>
      </rPr>
      <t>科目（单位）名称</t>
    </r>
  </si>
  <si>
    <r>
      <rPr>
        <sz val="11"/>
        <rFont val="方正书宋_GBK"/>
        <charset val="134"/>
      </rPr>
      <t>合计</t>
    </r>
  </si>
  <si>
    <t>合计</t>
  </si>
  <si>
    <t>一、本级支出</t>
  </si>
  <si>
    <t>167319</t>
  </si>
  <si>
    <t>201</t>
  </si>
  <si>
    <r>
      <rPr>
        <sz val="11"/>
        <rFont val="方正仿宋_GBK"/>
        <charset val="134"/>
      </rPr>
      <t>一般公共服务支出类合计</t>
    </r>
  </si>
  <si>
    <t>一般公共服务支出</t>
  </si>
  <si>
    <t>20101</t>
  </si>
  <si>
    <r>
      <rPr>
        <sz val="11"/>
        <rFont val="Times New Roman"/>
        <family val="1"/>
      </rPr>
      <t xml:space="preserve"> </t>
    </r>
    <r>
      <rPr>
        <sz val="11"/>
        <rFont val="方正仿宋_GBK"/>
        <charset val="134"/>
      </rPr>
      <t>人大事务款合计</t>
    </r>
  </si>
  <si>
    <t>国防支出</t>
  </si>
  <si>
    <t>2010101</t>
  </si>
  <si>
    <r>
      <rPr>
        <sz val="11"/>
        <rFont val="Times New Roman"/>
        <family val="1"/>
      </rPr>
      <t xml:space="preserve">  </t>
    </r>
    <r>
      <rPr>
        <sz val="11"/>
        <rFont val="方正仿宋_GBK"/>
        <charset val="134"/>
      </rPr>
      <t>行政运行项合计</t>
    </r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</si>
  <si>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</si>
  <si>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</si>
  <si>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</si>
  <si>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</si>
  <si>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</si>
  <si>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</si>
  <si>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</si>
  <si>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</si>
  <si>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</si>
  <si>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</si>
  <si>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</si>
  <si>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</si>
  <si>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</si>
  <si>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</si>
  <si>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</si>
  <si>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</si>
  <si>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</si>
  <si>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</si>
  <si>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</si>
  <si>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</si>
  <si>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>二、对下税收返还和转移支付</t>
  </si>
  <si>
    <t>税收返还</t>
  </si>
  <si>
    <t>转移支付</t>
  </si>
  <si>
    <t>一般性转移支付</t>
  </si>
  <si>
    <t>专项转移支付</t>
  </si>
  <si>
    <t>232</t>
  </si>
  <si>
    <r>
      <rPr>
        <sz val="9"/>
        <rFont val="宋体"/>
        <family val="3"/>
        <charset val="134"/>
      </rPr>
      <t>债务付息支出类合计</t>
    </r>
  </si>
  <si>
    <t>23203</t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</si>
  <si>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地方政府一般债务付息支出款合计</t>
    </r>
  </si>
  <si>
    <t>2320301</t>
  </si>
  <si>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地方政府一般债券付息支出项合计</t>
    </r>
  </si>
  <si>
    <t>附表1-3</t>
  </si>
  <si>
    <t>一般公共预算县级支出功能分类表</t>
  </si>
  <si>
    <t>单位：万元</t>
  </si>
  <si>
    <t>科目编码</t>
  </si>
  <si>
    <t>科目名称</t>
  </si>
  <si>
    <t>年度预算数</t>
  </si>
  <si>
    <t xml:space="preserve">    人大事务</t>
  </si>
  <si>
    <t xml:space="preserve">      行政运行</t>
  </si>
  <si>
    <t xml:space="preserve">      人大会议</t>
  </si>
  <si>
    <t xml:space="preserve">      代表工作</t>
  </si>
  <si>
    <t xml:space="preserve">      其他人大事务支出</t>
  </si>
  <si>
    <t xml:space="preserve">    政协事务</t>
  </si>
  <si>
    <t xml:space="preserve">      一般行政管理事务</t>
  </si>
  <si>
    <t xml:space="preserve">      政协会议</t>
  </si>
  <si>
    <t xml:space="preserve">      委员视察</t>
  </si>
  <si>
    <t xml:space="preserve">    政府办公厅(室)及相关机构事务</t>
  </si>
  <si>
    <t xml:space="preserve">      信访事务</t>
  </si>
  <si>
    <t xml:space="preserve">      事业运行</t>
  </si>
  <si>
    <t xml:space="preserve">      其他政府办公厅（室）及相关机构事务支出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</si>
  <si>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</si>
  <si>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</si>
  <si>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</si>
  <si>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</si>
  <si>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</si>
  <si>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</si>
  <si>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</si>
  <si>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</si>
  <si>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</si>
  <si>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</si>
  <si>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</si>
  <si>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</si>
  <si>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</si>
  <si>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审计事务</t>
  </si>
  <si>
    <t xml:space="preserve">      审计业务</t>
  </si>
  <si>
    <t xml:space="preserve">      其他审计事务支出</t>
  </si>
  <si>
    <t xml:space="preserve">    人力资源事务</t>
  </si>
  <si>
    <t xml:space="preserve">    纪检监察事务</t>
  </si>
  <si>
    <t xml:space="preserve">      大案要案查处</t>
  </si>
  <si>
    <t xml:space="preserve">    商贸事务</t>
  </si>
  <si>
    <t xml:space="preserve">      招商引资</t>
  </si>
  <si>
    <t xml:space="preserve">    民族事务</t>
  </si>
  <si>
    <t xml:space="preserve">     民族工作专项</t>
  </si>
  <si>
    <t xml:space="preserve">     其他民政事务支出</t>
  </si>
  <si>
    <t xml:space="preserve">    档案事务</t>
  </si>
  <si>
    <t xml:space="preserve">      档案馆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</si>
  <si>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</si>
  <si>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</si>
  <si>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</si>
  <si>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</si>
  <si>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</si>
  <si>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  宗教事务</t>
  </si>
  <si>
    <t xml:space="preserve">    其他共产党事务支出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</si>
  <si>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</si>
  <si>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</si>
  <si>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</si>
  <si>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市场监督管理技术支持</t>
  </si>
  <si>
    <t xml:space="preserve">    国防动员</t>
  </si>
  <si>
    <t xml:space="preserve">      人民防空</t>
  </si>
  <si>
    <t xml:space="preserve">      其他国防动员支出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</si>
  <si>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</si>
  <si>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</si>
  <si>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</si>
  <si>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</si>
  <si>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</si>
  <si>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</si>
  <si>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</si>
  <si>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</si>
  <si>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</si>
  <si>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</si>
  <si>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</si>
  <si>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</si>
  <si>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</si>
  <si>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</si>
  <si>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</si>
  <si>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</si>
  <si>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</si>
  <si>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  社区矫正</t>
  </si>
  <si>
    <t xml:space="preserve">      其他司法支出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</si>
  <si>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</si>
  <si>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</si>
  <si>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</si>
  <si>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</si>
  <si>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</si>
  <si>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</si>
  <si>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</si>
  <si>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</si>
  <si>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</si>
  <si>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</si>
  <si>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职业高中教育</t>
  </si>
  <si>
    <t xml:space="preserve">      其他职业教育支出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</si>
  <si>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</si>
  <si>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</si>
  <si>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</si>
  <si>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</si>
  <si>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</si>
  <si>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</si>
  <si>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</si>
  <si>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</si>
  <si>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</si>
  <si>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应用技术研究与开发</t>
  </si>
  <si>
    <t xml:space="preserve">      科技成果转化与扩散</t>
  </si>
  <si>
    <t xml:space="preserve">    科学技术普及</t>
  </si>
  <si>
    <t xml:space="preserve">      科普活动</t>
  </si>
  <si>
    <t xml:space="preserve">      青少年科技活动</t>
  </si>
  <si>
    <t xml:space="preserve">    其他科学技术支出</t>
  </si>
  <si>
    <t xml:space="preserve">      科技奖励</t>
  </si>
  <si>
    <t xml:space="preserve">    文化和旅游</t>
  </si>
  <si>
    <t xml:space="preserve">      文化创作与保护</t>
  </si>
  <si>
    <t xml:space="preserve">      旅游行业业务管理</t>
  </si>
  <si>
    <t xml:space="preserve">      其他文化支出</t>
  </si>
  <si>
    <t xml:space="preserve">    文物</t>
  </si>
  <si>
    <t xml:space="preserve">      其他文物支出</t>
  </si>
  <si>
    <t xml:space="preserve">    新闻出版电影</t>
  </si>
  <si>
    <t xml:space="preserve">      电影</t>
  </si>
  <si>
    <t xml:space="preserve">    广播电视</t>
  </si>
  <si>
    <t xml:space="preserve">      电视</t>
  </si>
  <si>
    <t xml:space="preserve">      其他广播电视支出</t>
  </si>
  <si>
    <t xml:space="preserve">    其他文化体育与传媒支出</t>
  </si>
  <si>
    <t xml:space="preserve">      其他文化体育与传媒支出</t>
  </si>
  <si>
    <t>社会保障和就业</t>
  </si>
  <si>
    <t xml:space="preserve">    人力资源和社会保障管理事务</t>
  </si>
  <si>
    <t xml:space="preserve">      综合业务管理</t>
  </si>
  <si>
    <t xml:space="preserve">      社会保险经办机构</t>
  </si>
  <si>
    <t xml:space="preserve">    民政管理事务</t>
  </si>
  <si>
    <t xml:space="preserve">      其他民政管理事务支出</t>
  </si>
  <si>
    <t xml:space="preserve">    行政事业单位离退休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</si>
  <si>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</si>
  <si>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</si>
  <si>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</si>
  <si>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</si>
  <si>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</si>
  <si>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</si>
  <si>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</si>
  <si>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</si>
  <si>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</si>
  <si>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</si>
  <si>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</si>
  <si>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</si>
  <si>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</si>
  <si>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</si>
  <si>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</si>
  <si>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</si>
  <si>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</si>
  <si>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</si>
  <si>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</si>
  <si>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</si>
  <si>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</si>
  <si>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</si>
  <si>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</si>
  <si>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</si>
  <si>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</si>
  <si>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</si>
  <si>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</si>
  <si>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</si>
  <si>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</si>
  <si>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</si>
  <si>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</si>
  <si>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</si>
  <si>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</si>
  <si>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</si>
  <si>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</si>
  <si>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</si>
  <si>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</si>
  <si>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</si>
  <si>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</si>
  <si>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财政对基本养老保险基金的补助</t>
  </si>
  <si>
    <t xml:space="preserve">     财政对企业职工基本养老保险基金的补助</t>
  </si>
  <si>
    <t xml:space="preserve">     财政对城乡居民基本养老保险基金的补助</t>
  </si>
  <si>
    <t xml:space="preserve">   财政对其他社会保险基金的补助</t>
  </si>
  <si>
    <t xml:space="preserve">     财政对工伤保险基金的补助</t>
  </si>
  <si>
    <t xml:space="preserve">   退役军人管理事务</t>
  </si>
  <si>
    <t xml:space="preserve">     拥军优属</t>
  </si>
  <si>
    <t xml:space="preserve">   其他社会保障和就业支出</t>
  </si>
  <si>
    <t xml:space="preserve"> 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</si>
  <si>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</si>
  <si>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</si>
  <si>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</si>
  <si>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</si>
  <si>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</si>
  <si>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</si>
  <si>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</si>
  <si>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</si>
  <si>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卫生监督机构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</si>
  <si>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</si>
  <si>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</si>
  <si>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</si>
  <si>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</si>
  <si>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</si>
  <si>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</si>
  <si>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</si>
  <si>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</si>
  <si>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</si>
  <si>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</si>
  <si>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</si>
  <si>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</si>
  <si>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</si>
  <si>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</si>
  <si>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</si>
  <si>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</si>
  <si>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其他卫生健康支出</t>
  </si>
  <si>
    <t xml:space="preserve">      其他卫生健康支出</t>
  </si>
  <si>
    <t xml:space="preserve">    污染防治</t>
  </si>
  <si>
    <t xml:space="preserve">      大气</t>
  </si>
  <si>
    <t xml:space="preserve">      水体</t>
  </si>
  <si>
    <t xml:space="preserve">    自然生态保护</t>
  </si>
  <si>
    <t xml:space="preserve">      农村环境保护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</si>
  <si>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</si>
  <si>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</si>
  <si>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</si>
  <si>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</si>
  <si>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减排专项支出</t>
  </si>
  <si>
    <t xml:space="preserve">    城乡社区管理事务</t>
  </si>
  <si>
    <t xml:space="preserve">      城管执法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</si>
  <si>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</si>
  <si>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</si>
  <si>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</si>
  <si>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</si>
  <si>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城乡社区环境卫生</t>
  </si>
  <si>
    <t xml:space="preserve">      城乡社区环境卫生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</si>
  <si>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</si>
  <si>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</si>
  <si>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</si>
  <si>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</si>
  <si>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统计监测与信息服务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</si>
  <si>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</si>
  <si>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</si>
  <si>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</si>
  <si>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</si>
  <si>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</si>
  <si>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</si>
  <si>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</si>
  <si>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对高校毕业生到基层任职补助</t>
  </si>
  <si>
    <t xml:space="preserve">      其他农业支出</t>
  </si>
  <si>
    <t xml:space="preserve">    林业和草原</t>
  </si>
  <si>
    <t xml:space="preserve">      森林培育</t>
  </si>
  <si>
    <t xml:space="preserve">      森林资源管理</t>
  </si>
  <si>
    <t xml:space="preserve">      林业防灾减灾</t>
  </si>
  <si>
    <t xml:space="preserve">      其他林业和草原支出</t>
  </si>
  <si>
    <t xml:space="preserve">    水利</t>
  </si>
  <si>
    <t xml:space="preserve">      防汛</t>
  </si>
  <si>
    <t xml:space="preserve">      水利技术推广</t>
  </si>
  <si>
    <t xml:space="preserve">      其他水利支出</t>
  </si>
  <si>
    <t xml:space="preserve">    扶贫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</si>
  <si>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</si>
  <si>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</si>
  <si>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</si>
  <si>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</si>
  <si>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</si>
  <si>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</si>
  <si>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</si>
  <si>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小额担保贷款贴息</t>
  </si>
  <si>
    <t xml:space="preserve">    公路水路运输</t>
  </si>
  <si>
    <t xml:space="preserve">      公路建设</t>
  </si>
  <si>
    <t xml:space="preserve">      公路养护</t>
  </si>
  <si>
    <t xml:space="preserve">      公路运输管理</t>
  </si>
  <si>
    <t xml:space="preserve">    成品油价格改革对交通运输的补贴</t>
  </si>
  <si>
    <t xml:space="preserve">       对城市公交的补贴</t>
  </si>
  <si>
    <t xml:space="preserve">    工业和信息产业监管</t>
  </si>
  <si>
    <t xml:space="preserve">    支持中小企业发展和管理支出</t>
  </si>
  <si>
    <t xml:space="preserve">      中小企业发展专项</t>
  </si>
  <si>
    <t xml:space="preserve">    商业流通事务</t>
  </si>
  <si>
    <t xml:space="preserve">      其他商业流通事务支出</t>
  </si>
  <si>
    <t xml:space="preserve">    自然资源事务</t>
  </si>
  <si>
    <t xml:space="preserve">      国土整治</t>
  </si>
  <si>
    <t xml:space="preserve">    气象事务</t>
  </si>
  <si>
    <t xml:space="preserve">      气象探测</t>
  </si>
  <si>
    <t xml:space="preserve">      气象服务</t>
  </si>
  <si>
    <t xml:space="preserve">      其他气象事务支出</t>
  </si>
  <si>
    <t xml:space="preserve">    保障性安居工程支出</t>
  </si>
  <si>
    <t xml:space="preserve">      农村危房改造</t>
  </si>
  <si>
    <t xml:space="preserve">      公共租赁住房</t>
  </si>
  <si>
    <t xml:space="preserve">      其他保障性安居工程支出</t>
  </si>
  <si>
    <t xml:space="preserve">    粮油事务</t>
  </si>
  <si>
    <t xml:space="preserve">     事业运行</t>
  </si>
  <si>
    <t xml:space="preserve">    粮油储备</t>
  </si>
  <si>
    <t xml:space="preserve">      储备粮油补贴支出</t>
  </si>
  <si>
    <t xml:space="preserve">    应急管理事务</t>
  </si>
  <si>
    <t xml:space="preserve">     行政运行</t>
  </si>
  <si>
    <t xml:space="preserve">     安全监管</t>
  </si>
  <si>
    <t xml:space="preserve">    消防事务</t>
  </si>
  <si>
    <t xml:space="preserve">     消防应急救援</t>
  </si>
  <si>
    <t xml:space="preserve">    自然灾害防治</t>
  </si>
  <si>
    <t xml:space="preserve">     森林草原防灾减灾</t>
  </si>
  <si>
    <t xml:space="preserve">    自然灾害救灾及恢复重建支出</t>
  </si>
  <si>
    <t xml:space="preserve">     地方自然灾害生活补助</t>
  </si>
  <si>
    <t xml:space="preserve">     其他自然灾害生活补助支出</t>
  </si>
  <si>
    <t xml:space="preserve">    年初预留</t>
  </si>
  <si>
    <t xml:space="preserve">    地方政府一般债务付息支出</t>
  </si>
  <si>
    <t xml:space="preserve">      地方政府一般债券付息支出</t>
  </si>
  <si>
    <t xml:space="preserve">    地方政府一般债务发行费用支出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</si>
  <si>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1-4</t>
    </r>
  </si>
  <si>
    <t>一般公共预算县级基本支出经济分类表</t>
  </si>
  <si>
    <r>
      <rPr>
        <b/>
        <sz val="11"/>
        <rFont val="方正书宋_GBK"/>
        <charset val="134"/>
      </rPr>
      <t>科目编码</t>
    </r>
  </si>
  <si>
    <r>
      <rPr>
        <b/>
        <sz val="11"/>
        <rFont val="方正书宋_GBK"/>
        <charset val="134"/>
      </rPr>
      <t>科目名称</t>
    </r>
  </si>
  <si>
    <t>501</t>
  </si>
  <si>
    <t>机关工资福利支出</t>
  </si>
  <si>
    <t>50101</t>
  </si>
  <si>
    <t>工资奖金津补贴</t>
  </si>
  <si>
    <t>50102</t>
  </si>
  <si>
    <t>社会保障缴费</t>
  </si>
  <si>
    <t>50103</t>
  </si>
  <si>
    <t>住房公积金</t>
  </si>
  <si>
    <t>50199</t>
  </si>
  <si>
    <t>其他工资福利支出</t>
  </si>
  <si>
    <t>502</t>
  </si>
  <si>
    <t>机关商品和服务支出</t>
  </si>
  <si>
    <t>50201</t>
  </si>
  <si>
    <t>办公经费</t>
  </si>
  <si>
    <t>50202</t>
  </si>
  <si>
    <t>会议费</t>
  </si>
  <si>
    <t>50203</t>
  </si>
  <si>
    <t>培训费</t>
  </si>
  <si>
    <t>50205</t>
  </si>
  <si>
    <t>委托业务费</t>
  </si>
  <si>
    <t>50206</t>
  </si>
  <si>
    <t>公务接待费</t>
  </si>
  <si>
    <t>50208</t>
  </si>
  <si>
    <t>公务用车运行维护费</t>
  </si>
  <si>
    <t>50209</t>
  </si>
  <si>
    <t>维修（护）费</t>
  </si>
  <si>
    <t>50299</t>
  </si>
  <si>
    <t>其他商品和服务支出</t>
  </si>
  <si>
    <t>503</t>
  </si>
  <si>
    <t>机关资本性支出（一）</t>
  </si>
  <si>
    <t>50306</t>
  </si>
  <si>
    <t>设备购置</t>
  </si>
  <si>
    <t>505</t>
  </si>
  <si>
    <t>对事业单位经常性补助</t>
  </si>
  <si>
    <t>50501</t>
  </si>
  <si>
    <t>工资福利支出</t>
  </si>
  <si>
    <t>50502</t>
  </si>
  <si>
    <t>商品和服务支出</t>
  </si>
  <si>
    <t>509</t>
  </si>
  <si>
    <t>对个人和家庭的补助</t>
  </si>
  <si>
    <t>50901</t>
  </si>
  <si>
    <t>社会福利和救助</t>
  </si>
  <si>
    <t>50905</t>
  </si>
  <si>
    <t>离退休费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</si>
  <si>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1-5</t>
    </r>
  </si>
  <si>
    <t>一般公共预算税收返还、一般性和专项转移支付分地区
安排情况表</t>
  </si>
  <si>
    <r>
      <rPr>
        <sz val="10.5"/>
        <rFont val="方正仿宋_GBK"/>
        <charset val="134"/>
      </rPr>
      <t>单位：万元</t>
    </r>
  </si>
  <si>
    <t>地区名称</t>
  </si>
  <si>
    <r>
      <rPr>
        <b/>
        <sz val="11"/>
        <rFont val="方正书宋_GBK"/>
        <charset val="134"/>
      </rPr>
      <t>税收返还</t>
    </r>
  </si>
  <si>
    <r>
      <rPr>
        <b/>
        <sz val="11"/>
        <rFont val="方正书宋_GBK"/>
        <charset val="134"/>
      </rPr>
      <t>一般性转移支付</t>
    </r>
  </si>
  <si>
    <r>
      <rPr>
        <b/>
        <sz val="9"/>
        <rFont val="方正书宋_GBK"/>
        <charset val="134"/>
      </rPr>
      <t>科目编码</t>
    </r>
  </si>
  <si>
    <r>
      <rPr>
        <b/>
        <sz val="9"/>
        <rFont val="方正书宋_GBK"/>
        <charset val="134"/>
      </rPr>
      <t>科目（单位）名称</t>
    </r>
  </si>
  <si>
    <r>
      <rPr>
        <b/>
        <sz val="9"/>
        <rFont val="方正书宋_GBK"/>
        <charset val="134"/>
      </rPr>
      <t>合计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</si>
  <si>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family val="1"/>
      </rPr>
      <t>1</t>
    </r>
  </si>
  <si>
    <r>
      <rPr>
        <sz val="9"/>
        <rFont val="方正仿宋_GBK"/>
        <charset val="134"/>
      </rPr>
      <t>一般公共服务支出类合计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</si>
  <si>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</si>
  <si>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family val="1"/>
      </rPr>
      <t>3</t>
    </r>
  </si>
  <si>
    <t>……</t>
  </si>
  <si>
    <r>
      <rPr>
        <sz val="11"/>
        <rFont val="方正仿宋_GBK"/>
        <charset val="134"/>
      </rPr>
      <t>未分配数</t>
    </r>
  </si>
  <si>
    <t>注：本表无内容，空表列示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</si>
  <si>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1-6</t>
    </r>
  </si>
  <si>
    <t>一般公共预算专项转移支付分项目安排情况表</t>
  </si>
  <si>
    <t>项目名称</t>
  </si>
  <si>
    <t>预算数</t>
  </si>
  <si>
    <t>注：本表无内容，空表列示。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</si>
  <si>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1-7</t>
    </r>
  </si>
  <si>
    <t>政府性基金预算收入表</t>
  </si>
  <si>
    <t>一、彩票公益金收入</t>
  </si>
  <si>
    <t xml:space="preserve">        福利彩票公益金收入</t>
  </si>
  <si>
    <t xml:space="preserve">        体育彩票公益金收入</t>
  </si>
  <si>
    <t>二、国有土地收益基金收入</t>
  </si>
  <si>
    <t>三、农业土地开发资金收入</t>
  </si>
  <si>
    <t>四、国有土地使用权出让收入</t>
  </si>
  <si>
    <t xml:space="preserve">        土地出让价款收入</t>
  </si>
  <si>
    <t xml:space="preserve">        缴纳新增建设用地有偿使用费</t>
  </si>
  <si>
    <t>五、城市基础设施配套费收入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</si>
  <si>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1-8</t>
    </r>
  </si>
  <si>
    <t>政府性基金预算支出表</t>
  </si>
  <si>
    <t xml:space="preserve">   国家电影事业发展专项资金安排的支出</t>
  </si>
  <si>
    <r>
      <rPr>
        <sz val="11"/>
        <color theme="1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其他国家电影事业发展专项资金支出</t>
    </r>
  </si>
  <si>
    <t xml:space="preserve">   大中型水库移民后期扶持基金支出</t>
  </si>
  <si>
    <r>
      <rPr>
        <sz val="11"/>
        <color theme="1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移民补助</t>
    </r>
  </si>
  <si>
    <t>2010199</t>
  </si>
  <si>
    <r>
      <rPr>
        <sz val="11"/>
        <rFont val="Times New Roman"/>
        <family val="1"/>
      </rPr>
      <t xml:space="preserve">  </t>
    </r>
    <r>
      <rPr>
        <sz val="11"/>
        <rFont val="方正仿宋_GBK"/>
        <charset val="134"/>
      </rPr>
      <t>其他人大事务支出项合计</t>
    </r>
  </si>
  <si>
    <t xml:space="preserve">   国有土地使用权出让收入及对应专项债务收入安排的支出</t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</si>
  <si>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征地和拆迁补偿支出</t>
    </r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</si>
  <si>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土地开发支出</t>
    </r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</si>
  <si>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城市建设支出</t>
    </r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</si>
  <si>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农村基础设施建设支出</t>
    </r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</si>
  <si>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补助被征地农民支出</t>
    </r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</si>
  <si>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土地出让业务支出</t>
    </r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</si>
  <si>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廉租住房支出</t>
    </r>
  </si>
  <si>
    <t xml:space="preserve">   国有土地收益基金及对应专项债务收入安排的支出</t>
  </si>
  <si>
    <r>
      <rPr>
        <sz val="12"/>
        <rFont val="宋体"/>
        <family val="3"/>
        <charset val="134"/>
      </rPr>
      <t xml:space="preserve">　    </t>
    </r>
    <r>
      <rPr>
        <sz val="12"/>
        <rFont val="宋体"/>
        <family val="3"/>
        <charset val="134"/>
      </rPr>
      <t>征地和拆迁补偿支出</t>
    </r>
  </si>
  <si>
    <t xml:space="preserve">   农业土地开发资金及对应专项债务收入安排的支出</t>
  </si>
  <si>
    <t xml:space="preserve">   城市基础设施配套费及对应专项债务收入安排的支出</t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</si>
  <si>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城市公共设施</t>
    </r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</si>
  <si>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城市环境卫生</t>
    </r>
  </si>
  <si>
    <t xml:space="preserve">      其他城市基础设施配套费安排的支出</t>
  </si>
  <si>
    <t xml:space="preserve">   彩票公益金及对应专项债务收入安排的支出</t>
  </si>
  <si>
    <t xml:space="preserve">      用于社会福利的彩票公益金支出</t>
  </si>
  <si>
    <t xml:space="preserve">      用于体育事业的彩票公益金支出</t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</si>
  <si>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用于教育事业的彩票公益金支出</t>
    </r>
  </si>
  <si>
    <r>
      <rPr>
        <sz val="11"/>
        <color theme="1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用于残疾人事业的彩票公益金支出</t>
    </r>
  </si>
  <si>
    <r>
      <rPr>
        <sz val="11"/>
        <color theme="1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用于城乡医疗救助的彩票公益金支出</t>
    </r>
  </si>
  <si>
    <r>
      <rPr>
        <sz val="11"/>
        <color theme="1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用于其他社会公益事业的彩票公益金支出</t>
    </r>
  </si>
  <si>
    <t xml:space="preserve">   地方政府专项债务付息支出</t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</si>
  <si>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国有土地使用权出让金债务付息支出</t>
    </r>
  </si>
  <si>
    <t xml:space="preserve">   地方政府专项债务发行费用支出</t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</si>
  <si>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国有土地使用权出让金债务发行费用支出</t>
    </r>
  </si>
  <si>
    <t>二、对下转移支付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</si>
  <si>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1-9</t>
    </r>
  </si>
  <si>
    <t>政府性基金预算县级支出表</t>
  </si>
  <si>
    <t>207</t>
  </si>
  <si>
    <t xml:space="preserve"> 20707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</si>
  <si>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2070799</t>
    </r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</si>
  <si>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其他国家电影事业发展专项资金支出</t>
    </r>
  </si>
  <si>
    <r>
      <rPr>
        <b/>
        <sz val="12"/>
        <rFont val="宋体"/>
        <family val="3"/>
        <charset val="134"/>
      </rPr>
      <t>20</t>
    </r>
    <r>
      <rPr>
        <b/>
        <sz val="12"/>
        <rFont val="宋体"/>
        <family val="3"/>
        <charset val="134"/>
      </rPr>
      <t>8</t>
    </r>
  </si>
  <si>
    <r>
      <rPr>
        <b/>
        <sz val="12"/>
        <rFont val="宋体"/>
        <family val="3"/>
        <charset val="134"/>
      </rPr>
      <t xml:space="preserve"> 20</t>
    </r>
    <r>
      <rPr>
        <b/>
        <sz val="12"/>
        <rFont val="宋体"/>
        <family val="3"/>
        <charset val="134"/>
      </rPr>
      <t>822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</si>
  <si>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20</t>
    </r>
    <r>
      <rPr>
        <sz val="12"/>
        <rFont val="宋体"/>
        <family val="3"/>
        <charset val="134"/>
      </rPr>
      <t>82201</t>
    </r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</si>
  <si>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移民补助</t>
    </r>
  </si>
  <si>
    <t>212</t>
  </si>
  <si>
    <t xml:space="preserve"> 21208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</si>
  <si>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2120801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</si>
  <si>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2120802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</si>
  <si>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2120803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</si>
  <si>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2120804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</si>
  <si>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2120805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</si>
  <si>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2120806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</si>
  <si>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2120807</t>
    </r>
  </si>
  <si>
    <t xml:space="preserve"> 21210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</si>
  <si>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2121001</t>
    </r>
  </si>
  <si>
    <t xml:space="preserve"> 21211</t>
  </si>
  <si>
    <r>
      <rPr>
        <b/>
        <sz val="12"/>
        <rFont val="宋体"/>
        <family val="3"/>
        <charset val="134"/>
      </rPr>
      <t xml:space="preserve">  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农业土地开发资金及对应专项债务收入安排的支出</t>
    </r>
  </si>
  <si>
    <t xml:space="preserve"> 21213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</si>
  <si>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2121301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</si>
  <si>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2121302</t>
    </r>
  </si>
  <si>
    <t xml:space="preserve">   2121399</t>
  </si>
  <si>
    <t xml:space="preserve"> 22960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</si>
  <si>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2296002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</si>
  <si>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229600</t>
    </r>
    <r>
      <rPr>
        <sz val="12"/>
        <rFont val="宋体"/>
        <family val="3"/>
        <charset val="134"/>
      </rPr>
      <t>3</t>
    </r>
  </si>
  <si>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296004</t>
    </r>
  </si>
  <si>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29600</t>
    </r>
    <r>
      <rPr>
        <sz val="12"/>
        <rFont val="宋体"/>
        <family val="3"/>
        <charset val="134"/>
      </rPr>
      <t>6</t>
    </r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</si>
  <si>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用于残疾人事业的彩票公益金支出</t>
    </r>
  </si>
  <si>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2960</t>
    </r>
    <r>
      <rPr>
        <sz val="12"/>
        <rFont val="宋体"/>
        <family val="3"/>
        <charset val="134"/>
      </rPr>
      <t>13</t>
    </r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</si>
  <si>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用于城乡医疗救助的彩票公益金支出</t>
    </r>
  </si>
  <si>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2296099</t>
    </r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</si>
  <si>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用于其他社会公益事业的彩票公益金支出</t>
    </r>
  </si>
  <si>
    <r>
      <rPr>
        <b/>
        <sz val="12"/>
        <rFont val="宋体"/>
        <family val="3"/>
        <charset val="134"/>
      </rPr>
      <t>2</t>
    </r>
    <r>
      <rPr>
        <b/>
        <sz val="12"/>
        <rFont val="宋体"/>
        <family val="3"/>
        <charset val="134"/>
      </rPr>
      <t>32</t>
    </r>
  </si>
  <si>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23204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</si>
  <si>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2320411</t>
    </r>
  </si>
  <si>
    <t>233</t>
  </si>
  <si>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23</t>
    </r>
    <r>
      <rPr>
        <b/>
        <sz val="12"/>
        <rFont val="宋体"/>
        <family val="3"/>
        <charset val="134"/>
      </rPr>
      <t>3</t>
    </r>
    <r>
      <rPr>
        <b/>
        <sz val="12"/>
        <rFont val="宋体"/>
        <family val="3"/>
        <charset val="134"/>
      </rPr>
      <t>04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</si>
  <si>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2330411</t>
    </r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</si>
  <si>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1-10</t>
    </r>
  </si>
  <si>
    <t>政府性基金预算专项转移支付分地区安排情况表</t>
  </si>
  <si>
    <t>市（县、镇）名1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</si>
  <si>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1-11</t>
    </r>
  </si>
  <si>
    <t>政府性基金预算专项转移支付分项目安排情况表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</si>
  <si>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1-12</t>
    </r>
  </si>
  <si>
    <t>国有资本经营预算收入表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</si>
  <si>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</si>
  <si>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</si>
  <si>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</si>
  <si>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</si>
  <si>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</si>
  <si>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1-13</t>
    </r>
  </si>
  <si>
    <t>国有资本经营预算支出表</t>
  </si>
  <si>
    <t xml:space="preserve">    社会保障和就业支出</t>
  </si>
  <si>
    <t xml:space="preserve">    国有资本经营预算支出</t>
  </si>
  <si>
    <t xml:space="preserve">    转移性支出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</si>
  <si>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1-14</t>
    </r>
  </si>
  <si>
    <t>国有资本经营预算县级支出表</t>
  </si>
  <si>
    <r>
      <rPr>
        <sz val="9"/>
        <rFont val="方正书宋_GBK"/>
        <charset val="134"/>
      </rPr>
      <t>科目编码</t>
    </r>
  </si>
  <si>
    <r>
      <rPr>
        <sz val="9"/>
        <rFont val="方正书宋_GBK"/>
        <charset val="134"/>
      </rPr>
      <t>科目（单位）名称</t>
    </r>
  </si>
  <si>
    <r>
      <rPr>
        <sz val="9"/>
        <rFont val="方正书宋_GBK"/>
        <charset val="134"/>
      </rPr>
      <t>合计</t>
    </r>
  </si>
  <si>
    <t>223</t>
  </si>
  <si>
    <r>
      <rPr>
        <b/>
        <sz val="11"/>
        <rFont val="方正仿宋_GBK"/>
        <charset val="134"/>
      </rPr>
      <t>国有资本经营预算支出</t>
    </r>
  </si>
  <si>
    <t>22301</t>
  </si>
  <si>
    <t>解决历史遗留问题及改革成本支出</t>
  </si>
  <si>
    <r>
      <rPr>
        <sz val="9"/>
        <rFont val="Times New Roman"/>
        <family val="1"/>
      </rPr>
      <t xml:space="preserve"> </t>
    </r>
    <r>
      <rPr>
        <sz val="9"/>
        <rFont val="方正仿宋_GBK"/>
        <charset val="134"/>
      </rPr>
      <t>人大事务款合计</t>
    </r>
  </si>
  <si>
    <t>2230101</t>
  </si>
  <si>
    <r>
      <rPr>
        <sz val="11"/>
        <rFont val="方正仿宋_GBK"/>
        <charset val="134"/>
      </rPr>
      <t>厂办大集体改革支出</t>
    </r>
  </si>
  <si>
    <r>
      <rPr>
        <sz val="9"/>
        <rFont val="Times New Roman"/>
        <family val="1"/>
      </rPr>
      <t xml:space="preserve">  </t>
    </r>
    <r>
      <rPr>
        <sz val="9"/>
        <rFont val="方正仿宋_GBK"/>
        <charset val="134"/>
      </rPr>
      <t>行政运行项合计</t>
    </r>
  </si>
  <si>
    <t>2230102</t>
  </si>
  <si>
    <t>“三供一业”移交补助支出</t>
  </si>
  <si>
    <t>2230103</t>
  </si>
  <si>
    <t>国有企业办职教幼教补助支出</t>
  </si>
  <si>
    <t>2230104</t>
  </si>
  <si>
    <t>国有企业办公共服务机构移交补助支出</t>
  </si>
  <si>
    <t>2230105</t>
  </si>
  <si>
    <t>国有企业退休人员社会化管理补助支出</t>
  </si>
  <si>
    <t>2230106</t>
  </si>
  <si>
    <t>国有企业棚户区改造支出</t>
  </si>
  <si>
    <t>2230107</t>
  </si>
  <si>
    <t>国有企业改革成本支出</t>
  </si>
  <si>
    <t>2230108</t>
  </si>
  <si>
    <t>离休干部医药费补助支出</t>
  </si>
  <si>
    <t>2230199</t>
  </si>
  <si>
    <t>其他解决历史遗留问题及改革成本支出</t>
  </si>
  <si>
    <t>22302</t>
  </si>
  <si>
    <r>
      <rPr>
        <b/>
        <sz val="11"/>
        <rFont val="方正仿宋_GBK"/>
        <charset val="134"/>
      </rPr>
      <t>国有企业资本金注入</t>
    </r>
  </si>
  <si>
    <t>2230201</t>
  </si>
  <si>
    <r>
      <rPr>
        <sz val="11"/>
        <rFont val="方正仿宋_GBK"/>
        <charset val="134"/>
      </rPr>
      <t>国有经济结构调整支出</t>
    </r>
  </si>
  <si>
    <t>2230202</t>
  </si>
  <si>
    <t>公益性设施投资支出</t>
  </si>
  <si>
    <t>2230203</t>
  </si>
  <si>
    <t>前瞻性战略性产业发展支出</t>
  </si>
  <si>
    <t>2230204</t>
  </si>
  <si>
    <t>生态环境保护支出</t>
  </si>
  <si>
    <t>2230205</t>
  </si>
  <si>
    <t>支持科技进步支出</t>
  </si>
  <si>
    <t>2230206</t>
  </si>
  <si>
    <t>保障国家经济安全支出</t>
  </si>
  <si>
    <t>2230207</t>
  </si>
  <si>
    <t>对外投资合作支出</t>
  </si>
  <si>
    <t>2230299</t>
  </si>
  <si>
    <t>其他国有企业资本金注入</t>
  </si>
  <si>
    <t>22303</t>
  </si>
  <si>
    <t>国有企业政策性补贴</t>
  </si>
  <si>
    <t>2230301</t>
  </si>
  <si>
    <t>22304</t>
  </si>
  <si>
    <t>金融国有资本经营预算支出</t>
  </si>
  <si>
    <t>2230401</t>
  </si>
  <si>
    <t>资本性支出</t>
  </si>
  <si>
    <t>2230402</t>
  </si>
  <si>
    <t>改革性支出</t>
  </si>
  <si>
    <t>2230499</t>
  </si>
  <si>
    <t>其他金融国有资本经营预算支出</t>
  </si>
  <si>
    <t>22399</t>
  </si>
  <si>
    <t>其他国有资本经营预算支出</t>
  </si>
  <si>
    <t>2239901</t>
  </si>
  <si>
    <t>230</t>
  </si>
  <si>
    <t>转移性支出</t>
  </si>
  <si>
    <t>23005</t>
  </si>
  <si>
    <t>国有资本经营预算转移支付</t>
  </si>
  <si>
    <t>2230501</t>
  </si>
  <si>
    <t>国有资本经营预算转移支付支出</t>
  </si>
  <si>
    <t>23008</t>
  </si>
  <si>
    <t>调出资金</t>
  </si>
  <si>
    <t>2230803</t>
  </si>
  <si>
    <t>国有资本经营预算调出资金</t>
  </si>
  <si>
    <r>
      <rPr>
        <sz val="9"/>
        <rFont val="Times New Roman"/>
        <family val="1"/>
      </rPr>
      <t xml:space="preserve">  </t>
    </r>
    <r>
      <rPr>
        <sz val="9"/>
        <rFont val="方正仿宋_GBK"/>
        <charset val="134"/>
      </rPr>
      <t>其他人大事务支出项合计</t>
    </r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</si>
  <si>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1-15</t>
    </r>
  </si>
  <si>
    <t>国有资本经营预算专项转移支付分地区安排情况表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</si>
  <si>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1-16</t>
    </r>
  </si>
  <si>
    <t>国有资本经营预算专项转移支付分项目安排情况表</t>
  </si>
  <si>
    <r>
      <rPr>
        <sz val="10"/>
        <rFont val="宋体"/>
        <family val="3"/>
        <charset val="134"/>
      </rPr>
      <t>附表</t>
    </r>
    <r>
      <rPr>
        <sz val="10"/>
        <rFont val="Helv"/>
        <family val="2"/>
      </rPr>
      <t>1-17</t>
    </r>
  </si>
  <si>
    <t>社会保险基金预算收入表</t>
  </si>
  <si>
    <r>
      <rPr>
        <sz val="12"/>
        <rFont val="Helv"/>
        <family val="2"/>
      </rPr>
      <t xml:space="preserve">     </t>
    </r>
    <r>
      <rPr>
        <sz val="12"/>
        <rFont val="宋体"/>
        <family val="3"/>
        <charset val="134"/>
      </rPr>
      <t>单位：万元</t>
    </r>
  </si>
  <si>
    <t>科目代码</t>
  </si>
  <si>
    <t>社会保险基金收入</t>
  </si>
  <si>
    <t xml:space="preserve"> 10201</t>
  </si>
  <si>
    <r>
      <rPr>
        <sz val="12"/>
        <rFont val="Helv"/>
        <family val="2"/>
      </rPr>
      <t xml:space="preserve">    </t>
    </r>
    <r>
      <rPr>
        <sz val="12"/>
        <rFont val="宋体"/>
        <family val="3"/>
        <charset val="134"/>
      </rPr>
      <t>企业职工基本养老保险基金收入</t>
    </r>
  </si>
  <si>
    <t xml:space="preserve">  1020101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</si>
  <si>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企业基本养老保险费收入</t>
    </r>
  </si>
  <si>
    <t xml:space="preserve">  1020102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</si>
  <si>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企业基本养老保险基金财政补贴收入</t>
    </r>
  </si>
  <si>
    <t xml:space="preserve">  1020103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</si>
  <si>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企业基本养老保险基金利息收入</t>
    </r>
  </si>
  <si>
    <t xml:space="preserve">  1020199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</si>
  <si>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其他企业基本养老保险基金收入</t>
    </r>
  </si>
  <si>
    <t xml:space="preserve"> 10202</t>
  </si>
  <si>
    <t xml:space="preserve">    失业保险基金收入</t>
  </si>
  <si>
    <t xml:space="preserve"> 10203</t>
  </si>
  <si>
    <r>
      <rPr>
        <sz val="12"/>
        <rFont val="Helv"/>
        <family val="2"/>
      </rPr>
      <t xml:space="preserve">   </t>
    </r>
    <r>
      <rPr>
        <sz val="12"/>
        <rFont val="宋体"/>
        <family val="3"/>
        <charset val="134"/>
      </rPr>
      <t>城镇职工基本医疗保险基金收入</t>
    </r>
  </si>
  <si>
    <t xml:space="preserve">  1020301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</si>
  <si>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职工基本医疗保险费收入</t>
    </r>
  </si>
  <si>
    <t xml:space="preserve">  1020302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</si>
  <si>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职工基本医疗保险基金财政补贴收入</t>
    </r>
  </si>
  <si>
    <t xml:space="preserve">  1020303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</si>
  <si>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其职工基本医疗保险基金利息收入</t>
    </r>
  </si>
  <si>
    <t xml:space="preserve"> 10204</t>
  </si>
  <si>
    <t xml:space="preserve">    工伤保险基金收入</t>
  </si>
  <si>
    <t xml:space="preserve"> 10205</t>
  </si>
  <si>
    <t xml:space="preserve">    生育保险基金收入</t>
  </si>
  <si>
    <t xml:space="preserve">  1020501</t>
  </si>
  <si>
    <t xml:space="preserve">        生育保险费收入</t>
  </si>
  <si>
    <t xml:space="preserve">  1020502</t>
  </si>
  <si>
    <t xml:space="preserve">        生育保险基金财政补贴收入</t>
  </si>
  <si>
    <t xml:space="preserve">  1020503</t>
  </si>
  <si>
    <t xml:space="preserve">        其他生育保险基金收入</t>
  </si>
  <si>
    <t xml:space="preserve"> 10210</t>
  </si>
  <si>
    <t xml:space="preserve">    城乡居民基本养老保险基金收入</t>
  </si>
  <si>
    <t xml:space="preserve">  1021001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</si>
  <si>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城乡居民基本养老保险缴费收入</t>
    </r>
  </si>
  <si>
    <t xml:space="preserve">  1021002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</si>
  <si>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城乡居民基本养老保险财政补助收入</t>
    </r>
  </si>
  <si>
    <t xml:space="preserve">  1021003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</si>
  <si>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城乡居民基本养老保险利息收入</t>
    </r>
  </si>
  <si>
    <t xml:space="preserve">  1021099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</si>
  <si>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其他城乡居民基本养老保险基金收入</t>
    </r>
  </si>
  <si>
    <t xml:space="preserve"> 10211</t>
  </si>
  <si>
    <t xml:space="preserve">  机关事业单位基本养老保险基金收入</t>
  </si>
  <si>
    <t xml:space="preserve">  1021101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</si>
  <si>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机关事业单位基本养老保险费收入</t>
    </r>
  </si>
  <si>
    <t xml:space="preserve">  1021102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</si>
  <si>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机关事业单位基本养老保险基金财政补助收入</t>
    </r>
  </si>
  <si>
    <t xml:space="preserve">  1021103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</si>
  <si>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机关事业单位基本养老保险基金利息收入</t>
    </r>
  </si>
  <si>
    <t xml:space="preserve"> 10212</t>
  </si>
  <si>
    <r>
      <rPr>
        <sz val="12"/>
        <rFont val="Helv"/>
        <family val="2"/>
      </rPr>
      <t xml:space="preserve">    </t>
    </r>
    <r>
      <rPr>
        <sz val="12"/>
        <rFont val="宋体"/>
        <family val="3"/>
        <charset val="134"/>
      </rPr>
      <t>城乡居民基本医疗保险基金收入</t>
    </r>
  </si>
  <si>
    <t xml:space="preserve">    1021201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</si>
  <si>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城乡居民基本医疗保险基金缴费收入</t>
    </r>
  </si>
  <si>
    <t xml:space="preserve">    1021202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</si>
  <si>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城乡居民基本医疗保险基金财政补贴收入</t>
    </r>
  </si>
  <si>
    <t xml:space="preserve">    1021203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</si>
  <si>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城乡居民基本医疗保险基金利息收入</t>
    </r>
  </si>
  <si>
    <t>110</t>
  </si>
  <si>
    <t>转移性收入</t>
  </si>
  <si>
    <t xml:space="preserve"> 11008</t>
  </si>
  <si>
    <r>
      <rPr>
        <sz val="12"/>
        <rFont val="Helv"/>
        <family val="2"/>
      </rPr>
      <t xml:space="preserve">    </t>
    </r>
    <r>
      <rPr>
        <sz val="12"/>
        <rFont val="宋体"/>
        <family val="3"/>
        <charset val="134"/>
      </rPr>
      <t>上年结余收入</t>
    </r>
  </si>
  <si>
    <t xml:space="preserve">  1100803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</si>
  <si>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社会保险基金预算上年结余</t>
    </r>
  </si>
  <si>
    <r>
      <rPr>
        <sz val="10"/>
        <rFont val="宋体"/>
        <family val="3"/>
        <charset val="134"/>
      </rPr>
      <t>附表</t>
    </r>
    <r>
      <rPr>
        <sz val="10"/>
        <rFont val="Helv"/>
        <family val="2"/>
      </rPr>
      <t>1-18</t>
    </r>
  </si>
  <si>
    <t>社会保险基金预算支出表</t>
  </si>
  <si>
    <t xml:space="preserve"> 209</t>
  </si>
  <si>
    <t>社会保险基金支出</t>
  </si>
  <si>
    <t xml:space="preserve">  20901</t>
  </si>
  <si>
    <r>
      <rPr>
        <sz val="12"/>
        <rFont val="Helv"/>
        <family val="2"/>
      </rPr>
      <t xml:space="preserve">    </t>
    </r>
    <r>
      <rPr>
        <sz val="12"/>
        <rFont val="宋体"/>
        <family val="3"/>
        <charset val="134"/>
      </rPr>
      <t>企业职工基本养老保险基金支出</t>
    </r>
  </si>
  <si>
    <t xml:space="preserve">   2090101</t>
  </si>
  <si>
    <t xml:space="preserve">        基本养老金</t>
  </si>
  <si>
    <t xml:space="preserve">   2090103</t>
  </si>
  <si>
    <t xml:space="preserve">        丧葬抚恤补助</t>
  </si>
  <si>
    <t xml:space="preserve">   2090199</t>
  </si>
  <si>
    <t xml:space="preserve">        其他基本养老保险基金支出</t>
  </si>
  <si>
    <t xml:space="preserve">  20902</t>
  </si>
  <si>
    <t xml:space="preserve">    失业保险基金支出</t>
  </si>
  <si>
    <t xml:space="preserve">  20903</t>
  </si>
  <si>
    <r>
      <rPr>
        <sz val="12"/>
        <rFont val="Helv"/>
        <family val="2"/>
      </rPr>
      <t xml:space="preserve">   </t>
    </r>
    <r>
      <rPr>
        <sz val="12"/>
        <rFont val="宋体"/>
        <family val="3"/>
        <charset val="134"/>
      </rPr>
      <t>城镇职工基本医疗保险基金支出</t>
    </r>
  </si>
  <si>
    <t xml:space="preserve">   2090301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</si>
  <si>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职工基本医疗保险统筹基金</t>
    </r>
  </si>
  <si>
    <t xml:space="preserve">   2090302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</si>
  <si>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职工医疗保险个人账户基金</t>
    </r>
  </si>
  <si>
    <t xml:space="preserve">   2090399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</si>
  <si>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其他职工基本医疗保险基金支出</t>
    </r>
  </si>
  <si>
    <t xml:space="preserve">  20904</t>
  </si>
  <si>
    <t xml:space="preserve">    工伤保险基金支出</t>
  </si>
  <si>
    <t xml:space="preserve">  20905</t>
  </si>
  <si>
    <t xml:space="preserve">    生育保险基金支出</t>
  </si>
  <si>
    <t xml:space="preserve">   2090501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</si>
  <si>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生育医疗费用支出</t>
    </r>
  </si>
  <si>
    <t xml:space="preserve">   2090502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</si>
  <si>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生育津贴支出</t>
    </r>
  </si>
  <si>
    <t xml:space="preserve">   2090599</t>
  </si>
  <si>
    <t xml:space="preserve">        其他生育保险基金支出</t>
  </si>
  <si>
    <t xml:space="preserve">  20910</t>
  </si>
  <si>
    <t xml:space="preserve">    城乡居民基本养老保险基金支出</t>
  </si>
  <si>
    <t xml:space="preserve">    2091001</t>
  </si>
  <si>
    <r>
      <rPr>
        <sz val="12"/>
        <rFont val="Helv"/>
        <family val="2"/>
      </rPr>
      <t xml:space="preserve">          </t>
    </r>
    <r>
      <rPr>
        <sz val="12"/>
        <rFont val="宋体"/>
        <family val="3"/>
        <charset val="134"/>
      </rPr>
      <t>基本养老金支出</t>
    </r>
  </si>
  <si>
    <t xml:space="preserve">    2091002</t>
  </si>
  <si>
    <r>
      <rPr>
        <sz val="12"/>
        <rFont val="Helv"/>
        <family val="2"/>
      </rPr>
      <t xml:space="preserve">          </t>
    </r>
    <r>
      <rPr>
        <sz val="12"/>
        <rFont val="宋体"/>
        <family val="3"/>
        <charset val="134"/>
      </rPr>
      <t>个人账户养老金支出</t>
    </r>
  </si>
  <si>
    <t xml:space="preserve">    2091003</t>
  </si>
  <si>
    <r>
      <rPr>
        <sz val="12"/>
        <rFont val="Helv"/>
        <family val="2"/>
      </rPr>
      <t xml:space="preserve">          </t>
    </r>
    <r>
      <rPr>
        <sz val="12"/>
        <rFont val="宋体"/>
        <family val="3"/>
        <charset val="134"/>
      </rPr>
      <t>丧葬抚恤补助支出</t>
    </r>
  </si>
  <si>
    <t xml:space="preserve">    2091099</t>
  </si>
  <si>
    <r>
      <rPr>
        <sz val="12"/>
        <rFont val="Helv"/>
        <family val="2"/>
      </rPr>
      <t xml:space="preserve">          </t>
    </r>
    <r>
      <rPr>
        <sz val="12"/>
        <rFont val="宋体"/>
        <family val="3"/>
        <charset val="134"/>
      </rPr>
      <t>其它城乡居民基本养老保险基金支出</t>
    </r>
  </si>
  <si>
    <t xml:space="preserve">  20911</t>
  </si>
  <si>
    <r>
      <rPr>
        <sz val="12"/>
        <rFont val="Helv"/>
        <family val="2"/>
      </rPr>
      <t xml:space="preserve">   </t>
    </r>
    <r>
      <rPr>
        <sz val="12"/>
        <rFont val="宋体"/>
        <family val="3"/>
        <charset val="134"/>
      </rPr>
      <t>机关事业单位基本养老保险基金支出</t>
    </r>
  </si>
  <si>
    <t xml:space="preserve">     2091101</t>
  </si>
  <si>
    <r>
      <rPr>
        <sz val="12"/>
        <rFont val="Helv"/>
        <family val="2"/>
      </rPr>
      <t xml:space="preserve">         </t>
    </r>
    <r>
      <rPr>
        <sz val="12"/>
        <rFont val="宋体"/>
        <family val="3"/>
        <charset val="134"/>
      </rPr>
      <t>基本养老金支出</t>
    </r>
  </si>
  <si>
    <t xml:space="preserve">     2091199</t>
  </si>
  <si>
    <r>
      <rPr>
        <sz val="12"/>
        <rFont val="Helv"/>
        <family val="2"/>
      </rPr>
      <t xml:space="preserve">         </t>
    </r>
    <r>
      <rPr>
        <sz val="12"/>
        <rFont val="宋体"/>
        <family val="3"/>
        <charset val="134"/>
      </rPr>
      <t>其它机关事业单位基本养老保险支出</t>
    </r>
  </si>
  <si>
    <t xml:space="preserve">  20912</t>
  </si>
  <si>
    <r>
      <rPr>
        <sz val="12"/>
        <rFont val="Helv"/>
        <family val="2"/>
      </rPr>
      <t xml:space="preserve">    </t>
    </r>
    <r>
      <rPr>
        <sz val="12"/>
        <rFont val="宋体"/>
        <family val="3"/>
        <charset val="134"/>
      </rPr>
      <t>城乡居民基本医疗保险基金支出</t>
    </r>
  </si>
  <si>
    <t xml:space="preserve">    2091201</t>
  </si>
  <si>
    <r>
      <rPr>
        <sz val="12"/>
        <rFont val="Helv"/>
        <family val="2"/>
      </rPr>
      <t xml:space="preserve">          </t>
    </r>
    <r>
      <rPr>
        <sz val="12"/>
        <rFont val="宋体"/>
        <family val="3"/>
        <charset val="134"/>
      </rPr>
      <t>城乡居民基本医疗待遇支出</t>
    </r>
  </si>
  <si>
    <t xml:space="preserve">    2091202</t>
  </si>
  <si>
    <r>
      <rPr>
        <sz val="12"/>
        <rFont val="Helv"/>
        <family val="2"/>
      </rPr>
      <t xml:space="preserve">          </t>
    </r>
    <r>
      <rPr>
        <sz val="12"/>
        <rFont val="宋体"/>
        <family val="3"/>
        <charset val="134"/>
      </rPr>
      <t>大病医疗保险支出</t>
    </r>
  </si>
  <si>
    <t xml:space="preserve">    2091299</t>
  </si>
  <si>
    <r>
      <rPr>
        <sz val="12"/>
        <rFont val="Helv"/>
        <family val="2"/>
      </rPr>
      <t xml:space="preserve">         </t>
    </r>
    <r>
      <rPr>
        <sz val="12"/>
        <rFont val="宋体"/>
        <family val="3"/>
        <charset val="134"/>
      </rPr>
      <t>其它城乡居民医疗保险基金支出</t>
    </r>
  </si>
  <si>
    <t xml:space="preserve"> 230</t>
  </si>
  <si>
    <t xml:space="preserve">  23009</t>
  </si>
  <si>
    <r>
      <rPr>
        <sz val="12"/>
        <rFont val="Helv"/>
        <family val="2"/>
      </rPr>
      <t xml:space="preserve">    </t>
    </r>
    <r>
      <rPr>
        <sz val="12"/>
        <rFont val="宋体"/>
        <family val="3"/>
        <charset val="134"/>
      </rPr>
      <t>年终结余</t>
    </r>
  </si>
  <si>
    <t xml:space="preserve">   2300903</t>
  </si>
  <si>
    <r>
      <rPr>
        <sz val="12"/>
        <rFont val="Helv"/>
        <family val="2"/>
      </rPr>
      <t xml:space="preserve">        </t>
    </r>
    <r>
      <rPr>
        <sz val="12"/>
        <rFont val="宋体"/>
        <family val="3"/>
        <charset val="134"/>
      </rPr>
      <t>社会保险基金预算年终结余</t>
    </r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</si>
  <si>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2-1</t>
    </r>
  </si>
  <si>
    <t>政府一般债务限额及余额情况表</t>
  </si>
  <si>
    <t>单位：亿元</t>
  </si>
  <si>
    <t>执行数</t>
  </si>
  <si>
    <t>一、2017年末政府一般债务余额实际数</t>
  </si>
  <si>
    <t>二、2018年末政府一般债务余额限额</t>
  </si>
  <si>
    <t>三、2018年政府一般债务发行额</t>
  </si>
  <si>
    <t>四、2018年政府一般债务还本额</t>
  </si>
  <si>
    <t>五、2018年末政府一般债务余额预算执行数</t>
  </si>
  <si>
    <t>六、2019年政府一般债务余额新增限额</t>
  </si>
  <si>
    <t>七、2019年末政府一般债务余额限额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</si>
  <si>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2-2</t>
    </r>
  </si>
  <si>
    <t>政府专项债务限额及余额情况表</t>
  </si>
  <si>
    <t>一、2017年末政府专项债务余额实际数</t>
  </si>
  <si>
    <t>二、2018年末政府专项债务余额限额</t>
  </si>
  <si>
    <t>三、2018年政府专项债务发行额</t>
  </si>
  <si>
    <t>四、2018年政府专项债务还本额</t>
  </si>
  <si>
    <t>五、2018年末政府专项债务余额预算执行数</t>
  </si>
  <si>
    <t>六、2019年政府专项债务余额新增限额</t>
  </si>
  <si>
    <t>七、2019年末政府专项债务余额限额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</si>
</sst>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0_ "/>
    <numFmt numFmtId="178" formatCode="0.0_ "/>
    <numFmt numFmtId="179" formatCode="0_ "/>
    <numFmt numFmtId="180" formatCode="0_);[Red]\(0\)"/>
    <numFmt numFmtId="181" formatCode="0;_렀"/>
  </numFmts>
  <fonts count="88">
    <font>
      <sz val="11"/>
      <color theme="1"/>
      <name val="宋体"/>
      <charset val="134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方正小标宋_GBK"/>
      <charset val="134"/>
    </font>
    <font>
      <sz val="18"/>
      <name val="Times New Roman"/>
      <family val="1"/>
    </font>
    <font>
      <sz val="11"/>
      <name val="方正仿宋_GBK"/>
      <charset val="134"/>
    </font>
    <font>
      <b/>
      <sz val="11"/>
      <name val="方正书宋_GBK"/>
      <charset val="134"/>
    </font>
    <font>
      <sz val="10"/>
      <name val="Helv"/>
      <family val="2"/>
    </font>
    <font>
      <b/>
      <sz val="18"/>
      <name val="宋体"/>
      <family val="3"/>
      <charset val="134"/>
    </font>
    <font>
      <sz val="12"/>
      <name val="Helv"/>
      <family val="2"/>
    </font>
    <font>
      <b/>
      <sz val="14"/>
      <name val="宋体"/>
      <family val="3"/>
      <charset val="134"/>
    </font>
    <font>
      <b/>
      <sz val="12"/>
      <name val="Helv"/>
      <family val="2"/>
    </font>
    <font>
      <sz val="12"/>
      <name val="宋体"/>
      <family val="3"/>
      <charset val="134"/>
    </font>
    <font>
      <sz val="10.5"/>
      <name val="Times New Roman"/>
      <family val="1"/>
    </font>
    <font>
      <b/>
      <sz val="12"/>
      <name val="宋体"/>
      <family val="3"/>
      <charset val="134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方正仿宋_GBK"/>
      <charset val="134"/>
    </font>
    <font>
      <sz val="11"/>
      <name val="宋体"/>
      <family val="3"/>
      <charset val="134"/>
    </font>
    <font>
      <sz val="12"/>
      <name val="黑体"/>
      <family val="3"/>
      <charset val="134"/>
    </font>
    <font>
      <sz val="12"/>
      <color indexed="8"/>
      <name val="宋体"/>
      <family val="3"/>
      <charset val="134"/>
    </font>
    <font>
      <b/>
      <sz val="12"/>
      <name val="黑体"/>
      <family val="3"/>
      <charset val="134"/>
    </font>
    <font>
      <sz val="11"/>
      <name val="黑体"/>
      <family val="3"/>
      <charset val="134"/>
    </font>
    <font>
      <b/>
      <sz val="11"/>
      <name val="宋体"/>
      <family val="3"/>
      <charset val="134"/>
    </font>
    <font>
      <b/>
      <sz val="11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Tahoma"/>
      <family val="2"/>
    </font>
    <font>
      <b/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i/>
      <sz val="11"/>
      <color indexed="23"/>
      <name val="Tahoma"/>
      <family val="2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Tahoma"/>
      <family val="2"/>
    </font>
    <font>
      <sz val="11"/>
      <color theme="1"/>
      <name val="Tahoma"/>
      <family val="2"/>
    </font>
    <font>
      <sz val="11"/>
      <color indexed="2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Tahoma"/>
      <family val="2"/>
    </font>
    <font>
      <b/>
      <sz val="11"/>
      <color indexed="62"/>
      <name val="宋体"/>
      <family val="3"/>
      <charset val="134"/>
    </font>
    <font>
      <b/>
      <sz val="11"/>
      <color indexed="56"/>
      <name val="Tahoma"/>
      <family val="2"/>
    </font>
    <font>
      <sz val="12"/>
      <name val="Courier"/>
      <family val="3"/>
    </font>
    <font>
      <b/>
      <sz val="15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Tahoma"/>
      <family val="2"/>
    </font>
    <font>
      <sz val="10"/>
      <name val="MS Sans Serif"/>
      <family val="1"/>
    </font>
    <font>
      <sz val="7"/>
      <name val="Small Fonts"/>
      <charset val="134"/>
    </font>
    <font>
      <sz val="11"/>
      <color indexed="52"/>
      <name val="Tahoma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b/>
      <sz val="10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62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1"/>
      <color indexed="9"/>
      <name val="Tahoma"/>
      <family val="2"/>
    </font>
    <font>
      <sz val="12"/>
      <color indexed="17"/>
      <name val="宋体"/>
      <family val="3"/>
      <charset val="134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0.5"/>
      <name val="方正仿宋_GBK"/>
      <charset val="134"/>
    </font>
    <font>
      <b/>
      <sz val="9"/>
      <name val="方正书宋_GBK"/>
      <charset val="134"/>
    </font>
    <font>
      <sz val="9"/>
      <name val="方正仿宋_GBK"/>
      <charset val="134"/>
    </font>
    <font>
      <sz val="9"/>
      <name val="方正书宋_GBK"/>
      <charset val="134"/>
    </font>
    <font>
      <sz val="11"/>
      <name val="方正书宋_GBK"/>
      <charset val="134"/>
    </font>
    <font>
      <sz val="11"/>
      <color theme="1"/>
      <name val="宋体"/>
      <family val="3"/>
      <charset val="134"/>
    </font>
    <font>
      <sz val="12"/>
      <name val="方正仿宋_GBK"/>
      <charset val="134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3747">
    <xf numFmtId="0" fontId="0" fillId="0" borderId="0"/>
    <xf numFmtId="0" fontId="32" fillId="8" borderId="0" applyNumberFormat="0" applyBorder="0" applyAlignment="0" applyProtection="0">
      <alignment vertical="center"/>
    </xf>
    <xf numFmtId="0" fontId="36" fillId="0" borderId="0">
      <protection locked="0"/>
    </xf>
    <xf numFmtId="0" fontId="36" fillId="0" borderId="0">
      <protection locked="0"/>
    </xf>
    <xf numFmtId="0" fontId="32" fillId="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5" fillId="0" borderId="0"/>
    <xf numFmtId="0" fontId="32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0" borderId="0"/>
    <xf numFmtId="0" fontId="32" fillId="9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/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5" fillId="0" borderId="0"/>
    <xf numFmtId="0" fontId="32" fillId="14" borderId="0" applyNumberFormat="0" applyBorder="0" applyAlignment="0" applyProtection="0">
      <alignment vertical="center"/>
    </xf>
    <xf numFmtId="0" fontId="15" fillId="0" borderId="0"/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0" fillId="0" borderId="0"/>
    <xf numFmtId="0" fontId="32" fillId="9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2" fillId="0" borderId="0"/>
    <xf numFmtId="0" fontId="33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33" fillId="17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5" fillId="0" borderId="0"/>
    <xf numFmtId="0" fontId="15" fillId="19" borderId="12" applyNumberFormat="0" applyFon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5" fillId="0" borderId="0"/>
    <xf numFmtId="0" fontId="43" fillId="14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5" fillId="0" borderId="0"/>
    <xf numFmtId="0" fontId="39" fillId="0" borderId="11" applyNumberFormat="0" applyFill="0" applyAlignment="0" applyProtection="0">
      <alignment vertical="center"/>
    </xf>
    <xf numFmtId="0" fontId="32" fillId="0" borderId="0"/>
    <xf numFmtId="0" fontId="15" fillId="0" borderId="0"/>
    <xf numFmtId="0" fontId="32" fillId="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32" fillId="19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0" borderId="0"/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4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2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/>
    <xf numFmtId="0" fontId="3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5" fillId="0" borderId="0"/>
    <xf numFmtId="0" fontId="43" fillId="14" borderId="0" applyNumberFormat="0" applyBorder="0" applyAlignment="0" applyProtection="0">
      <alignment vertical="center"/>
    </xf>
    <xf numFmtId="0" fontId="32" fillId="0" borderId="0"/>
    <xf numFmtId="0" fontId="1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5" fillId="0" borderId="0"/>
    <xf numFmtId="0" fontId="10" fillId="0" borderId="0"/>
    <xf numFmtId="0" fontId="15" fillId="0" borderId="0"/>
    <xf numFmtId="0" fontId="15" fillId="0" borderId="0"/>
    <xf numFmtId="0" fontId="55" fillId="4" borderId="18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5" fillId="0" borderId="0"/>
    <xf numFmtId="0" fontId="53" fillId="0" borderId="0"/>
    <xf numFmtId="0" fontId="32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/>
    <xf numFmtId="0" fontId="3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85" fillId="0" borderId="0"/>
    <xf numFmtId="0" fontId="15" fillId="0" borderId="0"/>
    <xf numFmtId="0" fontId="32" fillId="19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5" fillId="0" borderId="0"/>
    <xf numFmtId="0" fontId="46" fillId="0" borderId="14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32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43" fillId="14" borderId="0" applyNumberFormat="0" applyBorder="0" applyAlignment="0" applyProtection="0">
      <alignment vertical="center"/>
    </xf>
    <xf numFmtId="0" fontId="15" fillId="0" borderId="0"/>
    <xf numFmtId="0" fontId="32" fillId="3" borderId="0" applyNumberFormat="0" applyBorder="0" applyAlignment="0" applyProtection="0">
      <alignment vertical="center"/>
    </xf>
    <xf numFmtId="0" fontId="15" fillId="0" borderId="0"/>
    <xf numFmtId="0" fontId="32" fillId="3" borderId="0" applyNumberFormat="0" applyBorder="0" applyAlignment="0" applyProtection="0">
      <alignment vertical="center"/>
    </xf>
    <xf numFmtId="0" fontId="32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45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2" fillId="9" borderId="0" applyNumberFormat="0" applyBorder="0" applyAlignment="0" applyProtection="0">
      <alignment vertical="center"/>
    </xf>
    <xf numFmtId="0" fontId="15" fillId="0" borderId="0"/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5" fillId="0" borderId="0"/>
    <xf numFmtId="0" fontId="3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0" fillId="0" borderId="0" applyFont="0" applyFill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5" fillId="0" borderId="0"/>
    <xf numFmtId="0" fontId="32" fillId="9" borderId="0" applyNumberFormat="0" applyBorder="0" applyAlignment="0" applyProtection="0">
      <alignment vertical="center"/>
    </xf>
    <xf numFmtId="0" fontId="15" fillId="0" borderId="0"/>
    <xf numFmtId="0" fontId="10" fillId="19" borderId="12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" fillId="0" borderId="0"/>
    <xf numFmtId="0" fontId="32" fillId="13" borderId="0" applyNumberFormat="0" applyBorder="0" applyAlignment="0" applyProtection="0">
      <alignment vertical="center"/>
    </xf>
    <xf numFmtId="0" fontId="15" fillId="0" borderId="0"/>
    <xf numFmtId="0" fontId="32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" fillId="0" borderId="0"/>
    <xf numFmtId="0" fontId="32" fillId="13" borderId="0" applyNumberFormat="0" applyBorder="0" applyAlignment="0" applyProtection="0">
      <alignment vertical="center"/>
    </xf>
    <xf numFmtId="0" fontId="15" fillId="0" borderId="0"/>
    <xf numFmtId="0" fontId="32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85" fillId="0" borderId="0"/>
    <xf numFmtId="0" fontId="15" fillId="0" borderId="0"/>
    <xf numFmtId="0" fontId="15" fillId="0" borderId="0"/>
    <xf numFmtId="0" fontId="15" fillId="0" borderId="0"/>
    <xf numFmtId="0" fontId="47" fillId="0" borderId="15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32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0" fillId="0" borderId="0"/>
    <xf numFmtId="0" fontId="32" fillId="9" borderId="0" applyNumberFormat="0" applyBorder="0" applyAlignment="0" applyProtection="0">
      <alignment vertical="center"/>
    </xf>
    <xf numFmtId="0" fontId="10" fillId="0" borderId="0"/>
    <xf numFmtId="0" fontId="32" fillId="0" borderId="0"/>
    <xf numFmtId="0" fontId="32" fillId="4" borderId="0" applyNumberFormat="0" applyBorder="0" applyAlignment="0" applyProtection="0">
      <alignment vertical="center"/>
    </xf>
    <xf numFmtId="0" fontId="15" fillId="0" borderId="0"/>
    <xf numFmtId="0" fontId="54" fillId="16" borderId="0" applyNumberFormat="0" applyBorder="0" applyAlignment="0" applyProtection="0">
      <alignment vertical="center"/>
    </xf>
    <xf numFmtId="0" fontId="15" fillId="0" borderId="0"/>
    <xf numFmtId="0" fontId="32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2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0" borderId="0"/>
    <xf numFmtId="0" fontId="32" fillId="3" borderId="0" applyNumberFormat="0" applyBorder="0" applyAlignment="0" applyProtection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15" fillId="0" borderId="0"/>
    <xf numFmtId="0" fontId="32" fillId="2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5" fillId="0" borderId="0"/>
    <xf numFmtId="0" fontId="32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5" fillId="0" borderId="0"/>
    <xf numFmtId="0" fontId="33" fillId="6" borderId="0" applyNumberFormat="0" applyBorder="0" applyAlignment="0" applyProtection="0">
      <alignment vertical="center"/>
    </xf>
    <xf numFmtId="0" fontId="15" fillId="0" borderId="0"/>
    <xf numFmtId="0" fontId="3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32" fillId="2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0" borderId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5" fillId="0" borderId="0"/>
    <xf numFmtId="0" fontId="32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32" fillId="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/>
    <xf numFmtId="0" fontId="32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5" fillId="0" borderId="0"/>
    <xf numFmtId="0" fontId="45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5" fillId="0" borderId="0"/>
    <xf numFmtId="0" fontId="32" fillId="5" borderId="0" applyNumberFormat="0" applyBorder="0" applyAlignment="0" applyProtection="0">
      <alignment vertical="center"/>
    </xf>
    <xf numFmtId="0" fontId="15" fillId="0" borderId="0"/>
    <xf numFmtId="0" fontId="33" fillId="12" borderId="0" applyNumberFormat="0" applyBorder="0" applyAlignment="0" applyProtection="0">
      <alignment vertical="center"/>
    </xf>
    <xf numFmtId="0" fontId="15" fillId="0" borderId="0"/>
    <xf numFmtId="0" fontId="45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5" fillId="0" borderId="0"/>
    <xf numFmtId="0" fontId="32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" fillId="0" borderId="0"/>
    <xf numFmtId="0" fontId="44" fillId="8" borderId="13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5" fillId="0" borderId="0"/>
    <xf numFmtId="0" fontId="45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33" fillId="12" borderId="0" applyNumberFormat="0" applyBorder="0" applyAlignment="0" applyProtection="0">
      <alignment vertical="center"/>
    </xf>
    <xf numFmtId="0" fontId="15" fillId="0" borderId="0"/>
    <xf numFmtId="0" fontId="46" fillId="0" borderId="14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0" fillId="0" borderId="0"/>
    <xf numFmtId="0" fontId="33" fillId="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15" fillId="0" borderId="0"/>
    <xf numFmtId="0" fontId="33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5" fillId="0" borderId="0"/>
    <xf numFmtId="0" fontId="33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32" fillId="0" borderId="0"/>
    <xf numFmtId="0" fontId="32" fillId="1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0" borderId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0" borderId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85" fillId="0" borderId="0"/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0" borderId="0"/>
    <xf numFmtId="0" fontId="32" fillId="5" borderId="0" applyNumberFormat="0" applyBorder="0" applyAlignment="0" applyProtection="0">
      <alignment vertical="center"/>
    </xf>
    <xf numFmtId="0" fontId="32" fillId="0" borderId="0"/>
    <xf numFmtId="0" fontId="85" fillId="0" borderId="0"/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0" borderId="0"/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16" borderId="0" applyNumberFormat="0" applyBorder="0" applyAlignment="0" applyProtection="0">
      <alignment vertical="center"/>
    </xf>
    <xf numFmtId="0" fontId="15" fillId="0" borderId="0"/>
    <xf numFmtId="0" fontId="32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0" borderId="0"/>
    <xf numFmtId="0" fontId="32" fillId="1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/>
    <xf numFmtId="0" fontId="33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5" fillId="0" borderId="0"/>
    <xf numFmtId="0" fontId="36" fillId="0" borderId="0">
      <protection locked="0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5" fillId="0" borderId="0"/>
    <xf numFmtId="0" fontId="36" fillId="0" borderId="0">
      <protection locked="0"/>
    </xf>
    <xf numFmtId="0" fontId="32" fillId="8" borderId="0" applyNumberFormat="0" applyBorder="0" applyAlignment="0" applyProtection="0">
      <alignment vertical="center"/>
    </xf>
    <xf numFmtId="0" fontId="15" fillId="0" borderId="0"/>
    <xf numFmtId="0" fontId="36" fillId="0" borderId="0">
      <protection locked="0"/>
    </xf>
    <xf numFmtId="0" fontId="32" fillId="9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5" fillId="0" borderId="0"/>
    <xf numFmtId="0" fontId="32" fillId="0" borderId="0"/>
    <xf numFmtId="0" fontId="32" fillId="8" borderId="0" applyNumberFormat="0" applyBorder="0" applyAlignment="0" applyProtection="0">
      <alignment vertical="center"/>
    </xf>
    <xf numFmtId="0" fontId="36" fillId="0" borderId="0">
      <protection locked="0"/>
    </xf>
    <xf numFmtId="0" fontId="53" fillId="0" borderId="0"/>
    <xf numFmtId="0" fontId="32" fillId="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5" fillId="0" borderId="0"/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0" fillId="0" borderId="0" applyFont="0" applyFill="0" applyBorder="0" applyAlignment="0" applyProtection="0"/>
    <xf numFmtId="0" fontId="4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15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7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85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85" fillId="0" borderId="0">
      <alignment vertical="center"/>
    </xf>
    <xf numFmtId="0" fontId="15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39" fillId="0" borderId="11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0" borderId="0"/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0" borderId="0"/>
    <xf numFmtId="0" fontId="32" fillId="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/>
    <xf numFmtId="0" fontId="85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/>
    <xf numFmtId="0" fontId="32" fillId="7" borderId="0" applyNumberFormat="0" applyBorder="0" applyAlignment="0" applyProtection="0">
      <alignment vertical="center"/>
    </xf>
    <xf numFmtId="0" fontId="32" fillId="0" borderId="0"/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0" borderId="0"/>
    <xf numFmtId="0" fontId="32" fillId="7" borderId="0" applyNumberFormat="0" applyBorder="0" applyAlignment="0" applyProtection="0">
      <alignment vertical="center"/>
    </xf>
    <xf numFmtId="0" fontId="32" fillId="0" borderId="0"/>
    <xf numFmtId="0" fontId="32" fillId="7" borderId="0" applyNumberFormat="0" applyBorder="0" applyAlignment="0" applyProtection="0">
      <alignment vertical="center"/>
    </xf>
    <xf numFmtId="0" fontId="32" fillId="0" borderId="0"/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85" fillId="0" borderId="0">
      <alignment vertical="center"/>
    </xf>
    <xf numFmtId="0" fontId="15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0" borderId="0"/>
    <xf numFmtId="0" fontId="32" fillId="9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85" fillId="0" borderId="0">
      <alignment vertical="center"/>
    </xf>
    <xf numFmtId="0" fontId="15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9" borderId="0" applyNumberFormat="0" applyBorder="0" applyAlignment="0" applyProtection="0">
      <alignment vertical="center"/>
    </xf>
    <xf numFmtId="0" fontId="21" fillId="0" borderId="1">
      <alignment horizontal="distributed" vertical="center" wrapText="1"/>
    </xf>
    <xf numFmtId="0" fontId="32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5" fillId="0" borderId="0"/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5" fillId="0" borderId="0"/>
    <xf numFmtId="0" fontId="32" fillId="1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0" borderId="0"/>
    <xf numFmtId="0" fontId="34" fillId="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" fillId="0" borderId="0"/>
    <xf numFmtId="0" fontId="32" fillId="18" borderId="0" applyNumberFormat="0" applyBorder="0" applyAlignment="0" applyProtection="0">
      <alignment vertical="center"/>
    </xf>
    <xf numFmtId="0" fontId="41" fillId="0" borderId="0"/>
    <xf numFmtId="0" fontId="15" fillId="0" borderId="0"/>
    <xf numFmtId="0" fontId="50" fillId="23" borderId="16" applyNumberForma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0" borderId="0">
      <protection locked="0"/>
    </xf>
    <xf numFmtId="0" fontId="15" fillId="0" borderId="0"/>
    <xf numFmtId="0" fontId="32" fillId="18" borderId="0" applyNumberFormat="0" applyBorder="0" applyAlignment="0" applyProtection="0">
      <alignment vertical="center"/>
    </xf>
    <xf numFmtId="0" fontId="15" fillId="0" borderId="0"/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42" fillId="8" borderId="13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5" fillId="0" borderId="0"/>
    <xf numFmtId="0" fontId="32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6" fillId="0" borderId="0">
      <protection locked="0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63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85" fillId="0" borderId="0"/>
    <xf numFmtId="0" fontId="32" fillId="8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15" fillId="0" borderId="0"/>
    <xf numFmtId="0" fontId="32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/>
    <xf numFmtId="0" fontId="33" fillId="2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5" fillId="0" borderId="0"/>
    <xf numFmtId="0" fontId="32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5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37" fontId="64" fillId="0" borderId="0"/>
    <xf numFmtId="0" fontId="15" fillId="0" borderId="0"/>
    <xf numFmtId="0" fontId="32" fillId="8" borderId="0" applyNumberFormat="0" applyBorder="0" applyAlignment="0" applyProtection="0">
      <alignment vertical="center"/>
    </xf>
    <xf numFmtId="37" fontId="64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65" fillId="0" borderId="10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32" fillId="0" borderId="0"/>
    <xf numFmtId="0" fontId="33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0" borderId="0"/>
    <xf numFmtId="0" fontId="43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0" borderId="0"/>
    <xf numFmtId="0" fontId="43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/>
    <xf numFmtId="0" fontId="43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0" borderId="0"/>
    <xf numFmtId="0" fontId="43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0" borderId="0">
      <protection locked="0"/>
    </xf>
    <xf numFmtId="0" fontId="32" fillId="13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0" borderId="0">
      <protection locked="0"/>
    </xf>
    <xf numFmtId="0" fontId="32" fillId="1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0" borderId="0">
      <protection locked="0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0" borderId="0">
      <protection locked="0"/>
    </xf>
    <xf numFmtId="0" fontId="32" fillId="13" borderId="0" applyNumberFormat="0" applyBorder="0" applyAlignment="0" applyProtection="0">
      <alignment vertical="center"/>
    </xf>
    <xf numFmtId="0" fontId="32" fillId="0" borderId="0"/>
    <xf numFmtId="0" fontId="32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4" fontId="10" fillId="0" borderId="0" applyFont="0" applyFill="0" applyBorder="0" applyAlignment="0" applyProtection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85" fillId="0" borderId="0"/>
    <xf numFmtId="0" fontId="32" fillId="4" borderId="0" applyNumberFormat="0" applyBorder="0" applyAlignment="0" applyProtection="0">
      <alignment vertical="center"/>
    </xf>
    <xf numFmtId="0" fontId="85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50" fillId="23" borderId="16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50" fillId="23" borderId="16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50" fillId="23" borderId="16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50" fillId="23" borderId="16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0" borderId="0"/>
    <xf numFmtId="0" fontId="50" fillId="23" borderId="16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13" borderId="0" applyNumberFormat="0" applyBorder="0" applyAlignment="0" applyProtection="0">
      <alignment vertical="center"/>
    </xf>
    <xf numFmtId="0" fontId="85" fillId="0" borderId="0"/>
    <xf numFmtId="0" fontId="32" fillId="4" borderId="0" applyNumberFormat="0" applyBorder="0" applyAlignment="0" applyProtection="0">
      <alignment vertical="center"/>
    </xf>
    <xf numFmtId="0" fontId="85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0" borderId="0">
      <alignment vertical="center"/>
    </xf>
    <xf numFmtId="0" fontId="32" fillId="0" borderId="0"/>
    <xf numFmtId="0" fontId="32" fillId="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0" borderId="0"/>
    <xf numFmtId="0" fontId="41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0" borderId="0"/>
    <xf numFmtId="0" fontId="32" fillId="10" borderId="0" applyNumberFormat="0" applyBorder="0" applyAlignment="0" applyProtection="0">
      <alignment vertical="center"/>
    </xf>
    <xf numFmtId="0" fontId="8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85" fillId="0" borderId="0">
      <alignment vertical="center"/>
    </xf>
    <xf numFmtId="0" fontId="44" fillId="8" borderId="13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0" borderId="0"/>
    <xf numFmtId="0" fontId="32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0" borderId="0"/>
    <xf numFmtId="0" fontId="32" fillId="10" borderId="0" applyNumberFormat="0" applyBorder="0" applyAlignment="0" applyProtection="0">
      <alignment vertical="center"/>
    </xf>
    <xf numFmtId="0" fontId="15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5" fillId="0" borderId="0"/>
    <xf numFmtId="0" fontId="32" fillId="10" borderId="0" applyNumberFormat="0" applyBorder="0" applyAlignment="0" applyProtection="0">
      <alignment vertical="center"/>
    </xf>
    <xf numFmtId="0" fontId="15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5" fillId="0" borderId="0"/>
    <xf numFmtId="0" fontId="32" fillId="10" borderId="0" applyNumberFormat="0" applyBorder="0" applyAlignment="0" applyProtection="0">
      <alignment vertical="center"/>
    </xf>
    <xf numFmtId="0" fontId="15" fillId="0" borderId="0"/>
    <xf numFmtId="0" fontId="32" fillId="10" borderId="0" applyNumberFormat="0" applyBorder="0" applyAlignment="0" applyProtection="0">
      <alignment vertical="center"/>
    </xf>
    <xf numFmtId="0" fontId="15" fillId="0" borderId="0"/>
    <xf numFmtId="0" fontId="32" fillId="0" borderId="0"/>
    <xf numFmtId="0" fontId="48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5" fillId="0" borderId="0"/>
    <xf numFmtId="0" fontId="32" fillId="10" borderId="0" applyNumberFormat="0" applyBorder="0" applyAlignment="0" applyProtection="0">
      <alignment vertical="center"/>
    </xf>
    <xf numFmtId="0" fontId="15" fillId="0" borderId="0"/>
    <xf numFmtId="0" fontId="32" fillId="10" borderId="0" applyNumberFormat="0" applyBorder="0" applyAlignment="0" applyProtection="0">
      <alignment vertical="center"/>
    </xf>
    <xf numFmtId="0" fontId="15" fillId="0" borderId="0"/>
    <xf numFmtId="0" fontId="32" fillId="10" borderId="0" applyNumberFormat="0" applyBorder="0" applyAlignment="0" applyProtection="0">
      <alignment vertical="center"/>
    </xf>
    <xf numFmtId="0" fontId="15" fillId="0" borderId="0"/>
    <xf numFmtId="0" fontId="32" fillId="10" borderId="0" applyNumberFormat="0" applyBorder="0" applyAlignment="0" applyProtection="0">
      <alignment vertical="center"/>
    </xf>
    <xf numFmtId="0" fontId="15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0" borderId="0"/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0" borderId="0"/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2" fillId="14" borderId="0" applyNumberFormat="0" applyBorder="0" applyAlignment="0" applyProtection="0">
      <alignment vertical="center"/>
    </xf>
    <xf numFmtId="0" fontId="15" fillId="0" borderId="0"/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0" borderId="0"/>
    <xf numFmtId="0" fontId="15" fillId="0" borderId="0"/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5" fillId="0" borderId="0"/>
    <xf numFmtId="0" fontId="15" fillId="0" borderId="0" applyProtection="0"/>
    <xf numFmtId="0" fontId="32" fillId="14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2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2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2" fillId="14" borderId="0" applyNumberFormat="0" applyBorder="0" applyAlignment="0" applyProtection="0">
      <alignment vertical="center"/>
    </xf>
    <xf numFmtId="0" fontId="53" fillId="0" borderId="0"/>
    <xf numFmtId="0" fontId="32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44" fillId="8" borderId="13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0" borderId="0"/>
    <xf numFmtId="0" fontId="32" fillId="9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44" fillId="8" borderId="13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0" borderId="0">
      <protection locked="0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0" borderId="0">
      <protection locked="0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5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0" borderId="0"/>
    <xf numFmtId="0" fontId="33" fillId="2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1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21" fillId="0" borderId="1">
      <alignment vertical="center"/>
      <protection locked="0"/>
    </xf>
    <xf numFmtId="0" fontId="32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5" fillId="0" borderId="0">
      <alignment vertical="center"/>
    </xf>
    <xf numFmtId="0" fontId="15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0" borderId="0"/>
    <xf numFmtId="0" fontId="39" fillId="0" borderId="20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" fillId="0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5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/>
    <xf numFmtId="0" fontId="39" fillId="0" borderId="20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/>
    <xf numFmtId="0" fontId="33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/>
    <xf numFmtId="0" fontId="32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5" fillId="0" borderId="0"/>
    <xf numFmtId="0" fontId="32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15" fillId="0" borderId="0"/>
    <xf numFmtId="0" fontId="32" fillId="22" borderId="0" applyNumberFormat="0" applyBorder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5" fillId="0" borderId="0"/>
    <xf numFmtId="0" fontId="32" fillId="2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5" fillId="0" borderId="0"/>
    <xf numFmtId="0" fontId="32" fillId="22" borderId="0" applyNumberFormat="0" applyBorder="0" applyAlignment="0" applyProtection="0">
      <alignment vertical="center"/>
    </xf>
    <xf numFmtId="0" fontId="15" fillId="0" borderId="0"/>
    <xf numFmtId="0" fontId="32" fillId="22" borderId="0" applyNumberFormat="0" applyBorder="0" applyAlignment="0" applyProtection="0">
      <alignment vertical="center"/>
    </xf>
    <xf numFmtId="0" fontId="15" fillId="0" borderId="0"/>
    <xf numFmtId="0" fontId="32" fillId="22" borderId="0" applyNumberFormat="0" applyBorder="0" applyAlignment="0" applyProtection="0">
      <alignment vertical="center"/>
    </xf>
    <xf numFmtId="0" fontId="15" fillId="0" borderId="0"/>
    <xf numFmtId="0" fontId="32" fillId="22" borderId="0" applyNumberFormat="0" applyBorder="0" applyAlignment="0" applyProtection="0">
      <alignment vertical="center"/>
    </xf>
    <xf numFmtId="0" fontId="15" fillId="0" borderId="0"/>
    <xf numFmtId="0" fontId="32" fillId="22" borderId="0" applyNumberFormat="0" applyBorder="0" applyAlignment="0" applyProtection="0">
      <alignment vertical="center"/>
    </xf>
    <xf numFmtId="0" fontId="15" fillId="0" borderId="0"/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0" borderId="0"/>
    <xf numFmtId="0" fontId="32" fillId="22" borderId="0" applyNumberFormat="0" applyBorder="0" applyAlignment="0" applyProtection="0">
      <alignment vertical="center"/>
    </xf>
    <xf numFmtId="0" fontId="32" fillId="0" borderId="0"/>
    <xf numFmtId="0" fontId="32" fillId="22" borderId="0" applyNumberFormat="0" applyBorder="0" applyAlignment="0" applyProtection="0">
      <alignment vertical="center"/>
    </xf>
    <xf numFmtId="0" fontId="32" fillId="0" borderId="0"/>
    <xf numFmtId="0" fontId="32" fillId="22" borderId="0" applyNumberFormat="0" applyBorder="0" applyAlignment="0" applyProtection="0">
      <alignment vertical="center"/>
    </xf>
    <xf numFmtId="0" fontId="32" fillId="0" borderId="0"/>
    <xf numFmtId="0" fontId="32" fillId="22" borderId="0" applyNumberFormat="0" applyBorder="0" applyAlignment="0" applyProtection="0">
      <alignment vertical="center"/>
    </xf>
    <xf numFmtId="0" fontId="32" fillId="0" borderId="0"/>
    <xf numFmtId="0" fontId="32" fillId="22" borderId="0" applyNumberFormat="0" applyBorder="0" applyAlignment="0" applyProtection="0">
      <alignment vertical="center"/>
    </xf>
    <xf numFmtId="0" fontId="32" fillId="0" borderId="0"/>
    <xf numFmtId="0" fontId="32" fillId="22" borderId="0" applyNumberFormat="0" applyBorder="0" applyAlignment="0" applyProtection="0">
      <alignment vertical="center"/>
    </xf>
    <xf numFmtId="0" fontId="32" fillId="0" borderId="0"/>
    <xf numFmtId="0" fontId="32" fillId="22" borderId="0" applyNumberFormat="0" applyBorder="0" applyAlignment="0" applyProtection="0">
      <alignment vertical="center"/>
    </xf>
    <xf numFmtId="0" fontId="32" fillId="0" borderId="0"/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0" borderId="0"/>
    <xf numFmtId="0" fontId="39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0" borderId="0"/>
    <xf numFmtId="0" fontId="32" fillId="2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/>
    <xf numFmtId="0" fontId="39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0" borderId="0"/>
    <xf numFmtId="0" fontId="37" fillId="0" borderId="10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/>
    <xf numFmtId="0" fontId="39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0" borderId="0"/>
    <xf numFmtId="0" fontId="3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0" borderId="0"/>
    <xf numFmtId="0" fontId="15" fillId="19" borderId="12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0" borderId="0"/>
    <xf numFmtId="0" fontId="43" fillId="1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0" borderId="0"/>
    <xf numFmtId="0" fontId="33" fillId="17" borderId="0" applyNumberFormat="0" applyBorder="0" applyAlignment="0" applyProtection="0">
      <alignment vertical="center"/>
    </xf>
    <xf numFmtId="0" fontId="32" fillId="0" borderId="0"/>
    <xf numFmtId="0" fontId="34" fillId="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0" borderId="0"/>
    <xf numFmtId="0" fontId="61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0" borderId="0"/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0" borderId="0"/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0" borderId="0"/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0" borderId="0"/>
    <xf numFmtId="0" fontId="33" fillId="1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5" fillId="0" borderId="0"/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0" fillId="19" borderId="12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0" fillId="19" borderId="12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0" fillId="19" borderId="12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0" borderId="0"/>
    <xf numFmtId="0" fontId="33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0" borderId="0"/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0" borderId="0"/>
    <xf numFmtId="0" fontId="33" fillId="1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0" borderId="0"/>
    <xf numFmtId="0" fontId="33" fillId="21" borderId="0" applyNumberFormat="0" applyBorder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15" fillId="19" borderId="12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3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2" fillId="0" borderId="0"/>
    <xf numFmtId="0" fontId="36" fillId="0" borderId="0">
      <protection locked="0"/>
    </xf>
    <xf numFmtId="0" fontId="33" fillId="4" borderId="0" applyNumberFormat="0" applyBorder="0" applyAlignment="0" applyProtection="0">
      <alignment vertical="center"/>
    </xf>
    <xf numFmtId="0" fontId="85" fillId="0" borderId="0"/>
    <xf numFmtId="0" fontId="15" fillId="0" borderId="0"/>
    <xf numFmtId="0" fontId="15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85" fillId="0" borderId="0"/>
    <xf numFmtId="0" fontId="15" fillId="0" borderId="0"/>
    <xf numFmtId="0" fontId="33" fillId="4" borderId="0" applyNumberFormat="0" applyBorder="0" applyAlignment="0" applyProtection="0">
      <alignment vertical="center"/>
    </xf>
    <xf numFmtId="0" fontId="32" fillId="0" borderId="0"/>
    <xf numFmtId="0" fontId="15" fillId="0" borderId="0"/>
    <xf numFmtId="0" fontId="36" fillId="0" borderId="0">
      <protection locked="0"/>
    </xf>
    <xf numFmtId="0" fontId="50" fillId="23" borderId="16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1" fillId="0" borderId="0"/>
    <xf numFmtId="0" fontId="15" fillId="0" borderId="0"/>
    <xf numFmtId="0" fontId="50" fillId="23" borderId="16" applyNumberForma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2" fillId="0" borderId="0"/>
    <xf numFmtId="0" fontId="50" fillId="23" borderId="16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0" borderId="0"/>
    <xf numFmtId="0" fontId="85" fillId="0" borderId="0">
      <alignment vertical="center"/>
    </xf>
    <xf numFmtId="0" fontId="44" fillId="8" borderId="13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0" borderId="0"/>
    <xf numFmtId="0" fontId="44" fillId="8" borderId="13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0" borderId="0"/>
    <xf numFmtId="0" fontId="85" fillId="0" borderId="0">
      <alignment vertical="center"/>
    </xf>
    <xf numFmtId="0" fontId="44" fillId="8" borderId="13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0" borderId="0"/>
    <xf numFmtId="0" fontId="44" fillId="8" borderId="13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5" fillId="0" borderId="0"/>
    <xf numFmtId="0" fontId="33" fillId="12" borderId="0" applyNumberFormat="0" applyBorder="0" applyAlignment="0" applyProtection="0">
      <alignment vertical="center"/>
    </xf>
    <xf numFmtId="0" fontId="15" fillId="0" borderId="0"/>
    <xf numFmtId="0" fontId="33" fillId="12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0" borderId="0"/>
    <xf numFmtId="0" fontId="33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0" borderId="0"/>
    <xf numFmtId="0" fontId="33" fillId="11" borderId="0" applyNumberFormat="0" applyBorder="0" applyAlignment="0" applyProtection="0">
      <alignment vertical="center"/>
    </xf>
    <xf numFmtId="0" fontId="32" fillId="0" borderId="0"/>
    <xf numFmtId="0" fontId="33" fillId="2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3" fillId="2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37" fontId="64" fillId="0" borderId="0"/>
    <xf numFmtId="0" fontId="15" fillId="0" borderId="0"/>
    <xf numFmtId="0" fontId="63" fillId="0" borderId="0"/>
    <xf numFmtId="0" fontId="6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0" fontId="69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55" fillId="3" borderId="18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5" fillId="3" borderId="18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6" fillId="0" borderId="0">
      <protection locked="0"/>
    </xf>
    <xf numFmtId="0" fontId="55" fillId="3" borderId="18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6" fillId="0" borderId="0">
      <protection locked="0"/>
    </xf>
    <xf numFmtId="0" fontId="51" fillId="4" borderId="13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32" fillId="0" borderId="0"/>
    <xf numFmtId="0" fontId="33" fillId="20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32" fillId="0" borderId="0"/>
    <xf numFmtId="0" fontId="60" fillId="0" borderId="21" applyNumberFormat="0" applyFill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32" fillId="0" borderId="0"/>
    <xf numFmtId="0" fontId="15" fillId="19" borderId="12" applyNumberFormat="0" applyFont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5" fillId="0" borderId="0"/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32" fillId="0" borderId="0"/>
    <xf numFmtId="0" fontId="32" fillId="0" borderId="0"/>
    <xf numFmtId="0" fontId="71" fillId="0" borderId="14" applyNumberFormat="0" applyFill="0" applyAlignment="0" applyProtection="0">
      <alignment vertical="center"/>
    </xf>
    <xf numFmtId="0" fontId="32" fillId="0" borderId="0"/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32" fillId="0" borderId="0"/>
    <xf numFmtId="0" fontId="58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32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0" borderId="0"/>
    <xf numFmtId="0" fontId="33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5" fillId="3" borderId="1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2" fillId="0" borderId="0"/>
    <xf numFmtId="0" fontId="57" fillId="0" borderId="0" applyNumberFormat="0" applyFill="0" applyBorder="0" applyAlignment="0" applyProtection="0">
      <alignment vertical="center"/>
    </xf>
    <xf numFmtId="0" fontId="32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2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0" borderId="0"/>
    <xf numFmtId="0" fontId="40" fillId="0" borderId="0" applyNumberFormat="0" applyFill="0" applyBorder="0" applyAlignment="0" applyProtection="0">
      <alignment vertical="center"/>
    </xf>
    <xf numFmtId="0" fontId="15" fillId="0" borderId="0"/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0" borderId="0"/>
    <xf numFmtId="0" fontId="5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54" fillId="16" borderId="0" applyNumberFormat="0" applyBorder="0" applyAlignment="0" applyProtection="0">
      <alignment vertical="center"/>
    </xf>
    <xf numFmtId="0" fontId="85" fillId="0" borderId="0"/>
    <xf numFmtId="0" fontId="15" fillId="0" borderId="0">
      <alignment vertical="center"/>
    </xf>
    <xf numFmtId="0" fontId="54" fillId="16" borderId="0" applyNumberFormat="0" applyBorder="0" applyAlignment="0" applyProtection="0">
      <alignment vertical="center"/>
    </xf>
    <xf numFmtId="0" fontId="15" fillId="0" borderId="0"/>
    <xf numFmtId="0" fontId="5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54" fillId="16" borderId="0" applyNumberFormat="0" applyBorder="0" applyAlignment="0" applyProtection="0">
      <alignment vertical="center"/>
    </xf>
    <xf numFmtId="0" fontId="15" fillId="0" borderId="0"/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0" borderId="0"/>
    <xf numFmtId="0" fontId="54" fillId="16" borderId="0" applyNumberFormat="0" applyBorder="0" applyAlignment="0" applyProtection="0">
      <alignment vertical="center"/>
    </xf>
    <xf numFmtId="0" fontId="36" fillId="0" borderId="0">
      <protection locked="0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85" fillId="0" borderId="0"/>
    <xf numFmtId="0" fontId="15" fillId="0" borderId="0"/>
    <xf numFmtId="0" fontId="54" fillId="16" borderId="0" applyNumberFormat="0" applyBorder="0" applyAlignment="0" applyProtection="0">
      <alignment vertical="center"/>
    </xf>
    <xf numFmtId="0" fontId="32" fillId="0" borderId="0"/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0" borderId="0"/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85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0" borderId="0"/>
    <xf numFmtId="0" fontId="33" fillId="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0" borderId="0"/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2" fillId="0" borderId="0"/>
    <xf numFmtId="0" fontId="54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1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85" fillId="0" borderId="0"/>
    <xf numFmtId="0" fontId="15" fillId="0" borderId="0">
      <alignment vertical="center"/>
    </xf>
    <xf numFmtId="0" fontId="85" fillId="0" borderId="0"/>
    <xf numFmtId="0" fontId="32" fillId="0" borderId="0"/>
    <xf numFmtId="0" fontId="61" fillId="0" borderId="0" applyNumberFormat="0" applyFill="0" applyBorder="0" applyAlignment="0" applyProtection="0">
      <alignment vertical="center"/>
    </xf>
    <xf numFmtId="0" fontId="32" fillId="0" borderId="0"/>
    <xf numFmtId="0" fontId="61" fillId="0" borderId="0" applyNumberFormat="0" applyFill="0" applyBorder="0" applyAlignment="0" applyProtection="0">
      <alignment vertical="center"/>
    </xf>
    <xf numFmtId="0" fontId="32" fillId="0" borderId="0"/>
    <xf numFmtId="0" fontId="61" fillId="0" borderId="0" applyNumberFormat="0" applyFill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0" borderId="0"/>
    <xf numFmtId="0" fontId="39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2" fillId="0" borderId="0"/>
    <xf numFmtId="0" fontId="33" fillId="2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8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11" applyNumberFormat="0" applyFill="0" applyAlignment="0" applyProtection="0">
      <alignment vertical="center"/>
    </xf>
    <xf numFmtId="0" fontId="32" fillId="0" borderId="0"/>
    <xf numFmtId="0" fontId="32" fillId="0" borderId="0"/>
    <xf numFmtId="0" fontId="39" fillId="0" borderId="20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9" fillId="0" borderId="20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9" fillId="0" borderId="20" applyNumberFormat="0" applyFill="0" applyAlignment="0" applyProtection="0">
      <alignment vertical="center"/>
    </xf>
    <xf numFmtId="0" fontId="32" fillId="0" borderId="0"/>
    <xf numFmtId="0" fontId="33" fillId="2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3" fillId="2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6" fillId="0" borderId="0">
      <protection locked="0"/>
    </xf>
    <xf numFmtId="0" fontId="36" fillId="0" borderId="0">
      <protection locked="0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>
      <protection locked="0"/>
    </xf>
    <xf numFmtId="0" fontId="15" fillId="0" borderId="0"/>
    <xf numFmtId="0" fontId="37" fillId="0" borderId="10" applyNumberFormat="0" applyFill="0" applyAlignment="0" applyProtection="0">
      <alignment vertical="center"/>
    </xf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39" fillId="0" borderId="11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>
      <protection locked="0"/>
    </xf>
    <xf numFmtId="0" fontId="34" fillId="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0" fillId="23" borderId="16" applyNumberFormat="0" applyAlignment="0" applyProtection="0">
      <alignment vertical="center"/>
    </xf>
    <xf numFmtId="0" fontId="32" fillId="0" borderId="0"/>
    <xf numFmtId="0" fontId="50" fillId="23" borderId="16" applyNumberFormat="0" applyAlignment="0" applyProtection="0">
      <alignment vertical="center"/>
    </xf>
    <xf numFmtId="0" fontId="32" fillId="0" borderId="0"/>
    <xf numFmtId="0" fontId="50" fillId="23" borderId="16" applyNumberFormat="0" applyAlignment="0" applyProtection="0">
      <alignment vertical="center"/>
    </xf>
    <xf numFmtId="0" fontId="32" fillId="0" borderId="0"/>
    <xf numFmtId="0" fontId="50" fillId="23" borderId="16" applyNumberFormat="0" applyAlignment="0" applyProtection="0">
      <alignment vertical="center"/>
    </xf>
    <xf numFmtId="0" fontId="32" fillId="0" borderId="0"/>
    <xf numFmtId="0" fontId="50" fillId="23" borderId="16" applyNumberFormat="0" applyAlignment="0" applyProtection="0">
      <alignment vertical="center"/>
    </xf>
    <xf numFmtId="0" fontId="32" fillId="0" borderId="0"/>
    <xf numFmtId="0" fontId="50" fillId="23" borderId="16" applyNumberFormat="0" applyAlignment="0" applyProtection="0">
      <alignment vertical="center"/>
    </xf>
    <xf numFmtId="0" fontId="85" fillId="0" borderId="0"/>
    <xf numFmtId="0" fontId="15" fillId="0" borderId="0">
      <alignment vertical="center"/>
    </xf>
    <xf numFmtId="0" fontId="85" fillId="0" borderId="0"/>
    <xf numFmtId="0" fontId="1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20" borderId="0" applyNumberFormat="0" applyBorder="0" applyAlignment="0" applyProtection="0">
      <alignment vertical="center"/>
    </xf>
    <xf numFmtId="0" fontId="32" fillId="0" borderId="0"/>
    <xf numFmtId="0" fontId="85" fillId="0" borderId="0"/>
    <xf numFmtId="0" fontId="32" fillId="0" borderId="0"/>
    <xf numFmtId="0" fontId="15" fillId="19" borderId="12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9" fillId="0" borderId="11" applyNumberFormat="0" applyFill="0" applyAlignment="0" applyProtection="0">
      <alignment vertical="center"/>
    </xf>
    <xf numFmtId="0" fontId="32" fillId="0" borderId="0"/>
    <xf numFmtId="0" fontId="43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1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>
      <protection locked="0"/>
    </xf>
    <xf numFmtId="0" fontId="34" fillId="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6" borderId="0" applyNumberFormat="0" applyBorder="0" applyAlignment="0" applyProtection="0">
      <alignment vertical="center"/>
    </xf>
    <xf numFmtId="0" fontId="32" fillId="0" borderId="0"/>
    <xf numFmtId="0" fontId="33" fillId="6" borderId="0" applyNumberFormat="0" applyBorder="0" applyAlignment="0" applyProtection="0">
      <alignment vertical="center"/>
    </xf>
    <xf numFmtId="0" fontId="32" fillId="0" borderId="0"/>
    <xf numFmtId="0" fontId="33" fillId="2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7" fillId="0" borderId="10" applyNumberFormat="0" applyFill="0" applyAlignment="0" applyProtection="0">
      <alignment vertical="center"/>
    </xf>
    <xf numFmtId="0" fontId="32" fillId="0" borderId="0"/>
    <xf numFmtId="0" fontId="32" fillId="0" borderId="0"/>
    <xf numFmtId="0" fontId="37" fillId="0" borderId="10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5" fillId="0" borderId="0"/>
    <xf numFmtId="0" fontId="85" fillId="0" borderId="0"/>
    <xf numFmtId="0" fontId="32" fillId="0" borderId="0"/>
    <xf numFmtId="0" fontId="8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5" fillId="0" borderId="0"/>
    <xf numFmtId="0" fontId="32" fillId="0" borderId="0"/>
    <xf numFmtId="0" fontId="8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23" borderId="16" applyNumberFormat="0" applyAlignment="0" applyProtection="0">
      <alignment vertical="center"/>
    </xf>
    <xf numFmtId="0" fontId="32" fillId="0" borderId="0"/>
    <xf numFmtId="0" fontId="32" fillId="0" borderId="0"/>
    <xf numFmtId="0" fontId="50" fillId="23" borderId="1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>
      <protection locked="0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1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5" fillId="0" borderId="0"/>
    <xf numFmtId="0" fontId="32" fillId="0" borderId="0"/>
    <xf numFmtId="0" fontId="32" fillId="0" borderId="0"/>
    <xf numFmtId="0" fontId="33" fillId="12" borderId="0" applyNumberFormat="0" applyBorder="0" applyAlignment="0" applyProtection="0">
      <alignment vertical="center"/>
    </xf>
    <xf numFmtId="0" fontId="32" fillId="0" borderId="0"/>
    <xf numFmtId="0" fontId="33" fillId="1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4" fillId="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8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21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14" borderId="0" applyNumberFormat="0" applyBorder="0" applyAlignment="0" applyProtection="0">
      <alignment vertical="center"/>
    </xf>
    <xf numFmtId="0" fontId="32" fillId="0" borderId="0"/>
    <xf numFmtId="0" fontId="36" fillId="0" borderId="0">
      <protection locked="0"/>
    </xf>
    <xf numFmtId="0" fontId="43" fillId="14" borderId="0" applyNumberFormat="0" applyBorder="0" applyAlignment="0" applyProtection="0">
      <alignment vertical="center"/>
    </xf>
    <xf numFmtId="0" fontId="32" fillId="0" borderId="0"/>
    <xf numFmtId="0" fontId="36" fillId="0" borderId="0">
      <protection locked="0"/>
    </xf>
    <xf numFmtId="0" fontId="43" fillId="14" borderId="0" applyNumberFormat="0" applyBorder="0" applyAlignment="0" applyProtection="0">
      <alignment vertical="center"/>
    </xf>
    <xf numFmtId="0" fontId="32" fillId="0" borderId="0"/>
    <xf numFmtId="0" fontId="43" fillId="14" borderId="0" applyNumberFormat="0" applyBorder="0" applyAlignment="0" applyProtection="0">
      <alignment vertical="center"/>
    </xf>
    <xf numFmtId="0" fontId="32" fillId="0" borderId="0"/>
    <xf numFmtId="0" fontId="43" fillId="14" borderId="0" applyNumberFormat="0" applyBorder="0" applyAlignment="0" applyProtection="0">
      <alignment vertical="center"/>
    </xf>
    <xf numFmtId="0" fontId="32" fillId="0" borderId="0"/>
    <xf numFmtId="0" fontId="43" fillId="14" borderId="0" applyNumberFormat="0" applyBorder="0" applyAlignment="0" applyProtection="0">
      <alignment vertical="center"/>
    </xf>
    <xf numFmtId="0" fontId="32" fillId="0" borderId="0"/>
    <xf numFmtId="0" fontId="43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0" fillId="23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50" fillId="23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14" borderId="0" applyNumberFormat="0" applyBorder="0" applyAlignment="0" applyProtection="0">
      <alignment vertical="center"/>
    </xf>
    <xf numFmtId="0" fontId="15" fillId="0" borderId="0"/>
    <xf numFmtId="0" fontId="43" fillId="14" borderId="0" applyNumberFormat="0" applyBorder="0" applyAlignment="0" applyProtection="0">
      <alignment vertical="center"/>
    </xf>
    <xf numFmtId="0" fontId="15" fillId="0" borderId="0"/>
    <xf numFmtId="0" fontId="43" fillId="14" borderId="0" applyNumberFormat="0" applyBorder="0" applyAlignment="0" applyProtection="0">
      <alignment vertical="center"/>
    </xf>
    <xf numFmtId="0" fontId="15" fillId="0" borderId="0"/>
    <xf numFmtId="0" fontId="43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43" fillId="14" borderId="0" applyNumberFormat="0" applyBorder="0" applyAlignment="0" applyProtection="0">
      <alignment vertical="center"/>
    </xf>
    <xf numFmtId="0" fontId="15" fillId="0" borderId="0"/>
    <xf numFmtId="0" fontId="32" fillId="0" borderId="0"/>
    <xf numFmtId="0" fontId="32" fillId="0" borderId="0"/>
    <xf numFmtId="0" fontId="32" fillId="0" borderId="0"/>
    <xf numFmtId="0" fontId="15" fillId="0" borderId="0">
      <alignment vertical="center"/>
    </xf>
    <xf numFmtId="0" fontId="32" fillId="0" borderId="0"/>
    <xf numFmtId="0" fontId="33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5" fillId="0" borderId="0"/>
    <xf numFmtId="0" fontId="85" fillId="0" borderId="0"/>
    <xf numFmtId="0" fontId="32" fillId="0" borderId="0"/>
    <xf numFmtId="0" fontId="32" fillId="0" borderId="0"/>
    <xf numFmtId="0" fontId="32" fillId="0" borderId="0"/>
    <xf numFmtId="0" fontId="33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3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20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85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43" fillId="14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55" fillId="4" borderId="18" applyNumberFormat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55" fillId="4" borderId="18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25" borderId="0" applyNumberFormat="0" applyBorder="0" applyAlignment="0" applyProtection="0">
      <alignment vertical="center"/>
    </xf>
    <xf numFmtId="0" fontId="32" fillId="0" borderId="0"/>
    <xf numFmtId="0" fontId="33" fillId="20" borderId="0" applyNumberFormat="0" applyBorder="0" applyAlignment="0" applyProtection="0">
      <alignment vertical="center"/>
    </xf>
    <xf numFmtId="0" fontId="32" fillId="0" borderId="0"/>
    <xf numFmtId="0" fontId="33" fillId="20" borderId="0" applyNumberFormat="0" applyBorder="0" applyAlignment="0" applyProtection="0">
      <alignment vertical="center"/>
    </xf>
    <xf numFmtId="0" fontId="32" fillId="0" borderId="0"/>
    <xf numFmtId="0" fontId="33" fillId="20" borderId="0" applyNumberFormat="0" applyBorder="0" applyAlignment="0" applyProtection="0">
      <alignment vertical="center"/>
    </xf>
    <xf numFmtId="0" fontId="32" fillId="0" borderId="0"/>
    <xf numFmtId="0" fontId="33" fillId="20" borderId="0" applyNumberFormat="0" applyBorder="0" applyAlignment="0" applyProtection="0">
      <alignment vertical="center"/>
    </xf>
    <xf numFmtId="0" fontId="85" fillId="0" borderId="0"/>
    <xf numFmtId="0" fontId="85" fillId="0" borderId="0"/>
    <xf numFmtId="0" fontId="32" fillId="0" borderId="0"/>
    <xf numFmtId="0" fontId="32" fillId="0" borderId="0"/>
    <xf numFmtId="0" fontId="32" fillId="0" borderId="0"/>
    <xf numFmtId="0" fontId="33" fillId="2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3" fillId="2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20" applyNumberFormat="0" applyFill="0" applyAlignment="0" applyProtection="0">
      <alignment vertical="center"/>
    </xf>
    <xf numFmtId="0" fontId="85" fillId="0" borderId="0"/>
    <xf numFmtId="0" fontId="74" fillId="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1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85" fillId="0" borderId="0">
      <alignment vertical="center"/>
    </xf>
    <xf numFmtId="0" fontId="32" fillId="0" borderId="0"/>
    <xf numFmtId="0" fontId="15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85" fillId="0" borderId="0"/>
    <xf numFmtId="0" fontId="32" fillId="0" borderId="0"/>
    <xf numFmtId="0" fontId="33" fillId="1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1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85" fillId="0" borderId="0"/>
    <xf numFmtId="0" fontId="34" fillId="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3" fillId="24" borderId="0" applyNumberFormat="0" applyBorder="0" applyAlignment="0" applyProtection="0">
      <alignment vertical="center"/>
    </xf>
    <xf numFmtId="0" fontId="32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85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85" fillId="0" borderId="0">
      <alignment vertical="center"/>
    </xf>
    <xf numFmtId="0" fontId="15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85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85" fillId="0" borderId="0">
      <alignment vertical="center"/>
    </xf>
    <xf numFmtId="0" fontId="1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36" fillId="0" borderId="0">
      <protection locked="0"/>
    </xf>
    <xf numFmtId="0" fontId="43" fillId="14" borderId="0" applyNumberFormat="0" applyBorder="0" applyAlignment="0" applyProtection="0">
      <alignment vertical="center"/>
    </xf>
    <xf numFmtId="0" fontId="36" fillId="0" borderId="0">
      <protection locked="0"/>
    </xf>
    <xf numFmtId="0" fontId="43" fillId="14" borderId="0" applyNumberFormat="0" applyBorder="0" applyAlignment="0" applyProtection="0">
      <alignment vertical="center"/>
    </xf>
    <xf numFmtId="0" fontId="36" fillId="0" borderId="0">
      <protection locked="0"/>
    </xf>
    <xf numFmtId="0" fontId="15" fillId="0" borderId="0"/>
    <xf numFmtId="0" fontId="8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9" fillId="0" borderId="20" applyNumberFormat="0" applyFill="0" applyAlignment="0" applyProtection="0">
      <alignment vertical="center"/>
    </xf>
    <xf numFmtId="0" fontId="36" fillId="0" borderId="0">
      <protection locked="0"/>
    </xf>
    <xf numFmtId="0" fontId="39" fillId="0" borderId="20" applyNumberFormat="0" applyFill="0" applyAlignment="0" applyProtection="0">
      <alignment vertical="center"/>
    </xf>
    <xf numFmtId="0" fontId="36" fillId="0" borderId="0">
      <protection locked="0"/>
    </xf>
    <xf numFmtId="0" fontId="36" fillId="0" borderId="0">
      <protection locked="0"/>
    </xf>
    <xf numFmtId="0" fontId="32" fillId="0" borderId="0">
      <alignment vertical="center"/>
    </xf>
    <xf numFmtId="0" fontId="36" fillId="0" borderId="0">
      <protection locked="0"/>
    </xf>
    <xf numFmtId="0" fontId="36" fillId="0" borderId="0">
      <protection locked="0"/>
    </xf>
    <xf numFmtId="0" fontId="32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5" fillId="0" borderId="0">
      <alignment vertical="center"/>
    </xf>
    <xf numFmtId="0" fontId="15" fillId="0" borderId="0"/>
    <xf numFmtId="0" fontId="85" fillId="0" borderId="0">
      <alignment vertical="center"/>
    </xf>
    <xf numFmtId="0" fontId="15" fillId="0" borderId="0"/>
    <xf numFmtId="0" fontId="85" fillId="0" borderId="0">
      <alignment vertical="center"/>
    </xf>
    <xf numFmtId="0" fontId="85" fillId="0" borderId="0">
      <alignment vertical="center"/>
    </xf>
    <xf numFmtId="0" fontId="44" fillId="8" borderId="13" applyNumberFormat="0" applyAlignment="0" applyProtection="0">
      <alignment vertical="center"/>
    </xf>
    <xf numFmtId="0" fontId="32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15" fillId="0" borderId="0"/>
    <xf numFmtId="0" fontId="55" fillId="3" borderId="18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55" fillId="4" borderId="18" applyNumberForma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2" fillId="0" borderId="0">
      <alignment vertical="center"/>
    </xf>
    <xf numFmtId="0" fontId="55" fillId="4" borderId="18" applyNumberFormat="0" applyAlignment="0" applyProtection="0">
      <alignment vertical="center"/>
    </xf>
    <xf numFmtId="0" fontId="15" fillId="0" borderId="0">
      <alignment vertical="center"/>
    </xf>
    <xf numFmtId="0" fontId="85" fillId="0" borderId="0">
      <alignment vertical="center"/>
    </xf>
    <xf numFmtId="0" fontId="1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3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0">
      <protection locked="0"/>
    </xf>
    <xf numFmtId="0" fontId="36" fillId="0" borderId="0">
      <protection locked="0"/>
    </xf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6" fillId="0" borderId="0">
      <protection locked="0"/>
    </xf>
    <xf numFmtId="0" fontId="15" fillId="0" borderId="0"/>
    <xf numFmtId="0" fontId="32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32" fillId="0" borderId="0">
      <alignment vertical="center"/>
    </xf>
    <xf numFmtId="0" fontId="15" fillId="0" borderId="0"/>
    <xf numFmtId="0" fontId="15" fillId="0" borderId="0">
      <alignment vertical="center"/>
    </xf>
    <xf numFmtId="0" fontId="55" fillId="4" borderId="18" applyNumberFormat="0" applyAlignment="0" applyProtection="0">
      <alignment vertical="center"/>
    </xf>
    <xf numFmtId="0" fontId="15" fillId="0" borderId="0">
      <alignment vertical="center"/>
    </xf>
    <xf numFmtId="0" fontId="55" fillId="4" borderId="18" applyNumberFormat="0" applyAlignment="0" applyProtection="0">
      <alignment vertical="center"/>
    </xf>
    <xf numFmtId="0" fontId="15" fillId="0" borderId="0">
      <alignment vertical="center"/>
    </xf>
    <xf numFmtId="0" fontId="55" fillId="4" borderId="18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32" fillId="0" borderId="0"/>
    <xf numFmtId="0" fontId="33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2" fillId="0" borderId="0"/>
    <xf numFmtId="0" fontId="15" fillId="0" borderId="0"/>
    <xf numFmtId="0" fontId="32" fillId="0" borderId="0"/>
    <xf numFmtId="0" fontId="33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2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>
      <protection locked="0"/>
    </xf>
    <xf numFmtId="0" fontId="51" fillId="4" borderId="13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5" fillId="0" borderId="0"/>
    <xf numFmtId="0" fontId="32" fillId="0" borderId="0"/>
    <xf numFmtId="0" fontId="32" fillId="0" borderId="0"/>
    <xf numFmtId="0" fontId="35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5" fillId="0" borderId="0" applyNumberFormat="0" applyFill="0" applyBorder="0" applyAlignment="0" applyProtection="0">
      <alignment vertical="center"/>
    </xf>
    <xf numFmtId="0" fontId="32" fillId="0" borderId="0"/>
    <xf numFmtId="0" fontId="61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15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6" fillId="0" borderId="0">
      <protection locked="0"/>
    </xf>
    <xf numFmtId="0" fontId="15" fillId="0" borderId="0"/>
    <xf numFmtId="0" fontId="15" fillId="0" borderId="0"/>
    <xf numFmtId="0" fontId="76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7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4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" fillId="0" borderId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3" borderId="18" applyNumberFormat="0" applyAlignment="0" applyProtection="0">
      <alignment vertical="center"/>
    </xf>
    <xf numFmtId="0" fontId="55" fillId="3" borderId="18" applyNumberFormat="0" applyAlignment="0" applyProtection="0">
      <alignment vertical="center"/>
    </xf>
    <xf numFmtId="0" fontId="55" fillId="3" borderId="18" applyNumberFormat="0" applyAlignment="0" applyProtection="0">
      <alignment vertical="center"/>
    </xf>
    <xf numFmtId="0" fontId="55" fillId="3" borderId="18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0" fontId="44" fillId="8" borderId="13" applyNumberFormat="0" applyAlignment="0" applyProtection="0">
      <alignment vertical="center"/>
    </xf>
    <xf numFmtId="1" fontId="21" fillId="0" borderId="1">
      <alignment vertical="center"/>
      <protection locked="0"/>
    </xf>
    <xf numFmtId="0" fontId="59" fillId="0" borderId="0"/>
    <xf numFmtId="0" fontId="10" fillId="0" borderId="0"/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</cellStyleXfs>
  <cellXfs count="296">
    <xf numFmtId="0" fontId="0" fillId="0" borderId="0" xfId="0"/>
    <xf numFmtId="0" fontId="1" fillId="0" borderId="0" xfId="3321" applyFont="1" applyAlignment="1">
      <alignment horizontal="center" vertical="center"/>
    </xf>
    <xf numFmtId="49" fontId="2" fillId="0" borderId="0" xfId="3321" applyNumberFormat="1" applyFont="1" applyAlignment="1">
      <alignment horizontal="left" vertical="center"/>
    </xf>
    <xf numFmtId="49" fontId="3" fillId="0" borderId="0" xfId="3321" applyNumberFormat="1" applyFont="1" applyAlignment="1">
      <alignment horizontal="left" indent="1"/>
    </xf>
    <xf numFmtId="0" fontId="3" fillId="0" borderId="0" xfId="3321" applyFont="1"/>
    <xf numFmtId="0" fontId="2" fillId="0" borderId="0" xfId="3321" applyFont="1" applyAlignment="1">
      <alignment horizontal="center" vertical="center"/>
    </xf>
    <xf numFmtId="0" fontId="2" fillId="0" borderId="0" xfId="3321" applyFont="1"/>
    <xf numFmtId="0" fontId="4" fillId="0" borderId="0" xfId="3321" applyFont="1"/>
    <xf numFmtId="0" fontId="3" fillId="0" borderId="0" xfId="3324" applyFont="1" applyBorder="1" applyAlignment="1">
      <alignment horizontal="left" vertical="center"/>
    </xf>
    <xf numFmtId="0" fontId="5" fillId="0" borderId="0" xfId="3324" applyFont="1" applyBorder="1" applyAlignment="1">
      <alignment horizontal="left" vertical="center"/>
    </xf>
    <xf numFmtId="49" fontId="6" fillId="0" borderId="0" xfId="3321" applyNumberFormat="1" applyFont="1" applyAlignment="1">
      <alignment horizontal="centerContinuous" vertical="center"/>
    </xf>
    <xf numFmtId="49" fontId="7" fillId="0" borderId="0" xfId="3321" applyNumberFormat="1" applyFont="1" applyAlignment="1">
      <alignment horizontal="centerContinuous" vertical="center"/>
    </xf>
    <xf numFmtId="0" fontId="1" fillId="0" borderId="0" xfId="3321" applyFont="1" applyAlignment="1">
      <alignment horizontal="center"/>
    </xf>
    <xf numFmtId="178" fontId="8" fillId="0" borderId="0" xfId="3321" applyNumberFormat="1" applyFont="1" applyAlignment="1">
      <alignment horizontal="right" vertical="center"/>
    </xf>
    <xf numFmtId="0" fontId="9" fillId="0" borderId="1" xfId="3321" applyFont="1" applyBorder="1" applyAlignment="1">
      <alignment horizontal="center" vertical="center"/>
    </xf>
    <xf numFmtId="0" fontId="1" fillId="0" borderId="0" xfId="3321" applyFont="1" applyBorder="1" applyAlignment="1">
      <alignment horizontal="center" vertical="center"/>
    </xf>
    <xf numFmtId="49" fontId="8" fillId="0" borderId="1" xfId="3321" applyNumberFormat="1" applyFont="1" applyFill="1" applyBorder="1" applyAlignment="1">
      <alignment horizontal="left" vertical="center"/>
    </xf>
    <xf numFmtId="0" fontId="8" fillId="0" borderId="1" xfId="3321" applyNumberFormat="1" applyFont="1" applyBorder="1" applyAlignment="1">
      <alignment horizontal="center" vertical="center"/>
    </xf>
    <xf numFmtId="0" fontId="8" fillId="0" borderId="1" xfId="3321" applyNumberFormat="1" applyFont="1" applyFill="1" applyBorder="1" applyAlignment="1">
      <alignment horizontal="center" vertical="center"/>
    </xf>
    <xf numFmtId="49" fontId="2" fillId="0" borderId="0" xfId="3321" applyNumberFormat="1" applyFont="1" applyBorder="1" applyAlignment="1">
      <alignment horizontal="left" vertical="center"/>
    </xf>
    <xf numFmtId="49" fontId="3" fillId="0" borderId="0" xfId="3321" applyNumberFormat="1" applyFont="1" applyBorder="1" applyAlignment="1">
      <alignment horizontal="left" indent="1"/>
    </xf>
    <xf numFmtId="179" fontId="8" fillId="0" borderId="1" xfId="3321" applyNumberFormat="1" applyFont="1" applyFill="1" applyBorder="1" applyAlignment="1">
      <alignment horizontal="left" vertical="center"/>
    </xf>
    <xf numFmtId="0" fontId="8" fillId="0" borderId="1" xfId="3321" applyFont="1" applyBorder="1" applyAlignment="1">
      <alignment horizontal="center" vertical="center"/>
    </xf>
    <xf numFmtId="179" fontId="8" fillId="0" borderId="1" xfId="3321" applyNumberFormat="1" applyFont="1" applyFill="1" applyBorder="1" applyAlignment="1">
      <alignment horizontal="center" vertical="center"/>
    </xf>
    <xf numFmtId="0" fontId="3" fillId="0" borderId="0" xfId="3321" applyFont="1" applyBorder="1"/>
    <xf numFmtId="0" fontId="2" fillId="0" borderId="0" xfId="3321" applyFont="1" applyBorder="1" applyAlignment="1">
      <alignment horizontal="center" vertical="center"/>
    </xf>
    <xf numFmtId="0" fontId="8" fillId="0" borderId="1" xfId="3321" applyFont="1" applyBorder="1" applyAlignment="1">
      <alignment horizontal="left" vertical="center"/>
    </xf>
    <xf numFmtId="0" fontId="2" fillId="0" borderId="0" xfId="3321" applyFont="1" applyBorder="1"/>
    <xf numFmtId="0" fontId="8" fillId="2" borderId="1" xfId="3321" applyNumberFormat="1" applyFont="1" applyFill="1" applyBorder="1" applyAlignment="1">
      <alignment horizontal="center" vertical="center"/>
    </xf>
    <xf numFmtId="0" fontId="8" fillId="2" borderId="1" xfId="3321" applyFont="1" applyFill="1" applyBorder="1" applyAlignment="1">
      <alignment horizontal="center" vertical="center"/>
    </xf>
    <xf numFmtId="0" fontId="10" fillId="0" borderId="0" xfId="902" applyFont="1"/>
    <xf numFmtId="0" fontId="12" fillId="0" borderId="0" xfId="902" applyFont="1"/>
    <xf numFmtId="0" fontId="13" fillId="0" borderId="1" xfId="902" applyFont="1" applyBorder="1" applyAlignment="1">
      <alignment horizontal="center" vertical="center"/>
    </xf>
    <xf numFmtId="179" fontId="14" fillId="0" borderId="1" xfId="902" applyNumberFormat="1" applyFont="1" applyBorder="1" applyAlignment="1">
      <alignment horizontal="right" vertical="center"/>
    </xf>
    <xf numFmtId="49" fontId="14" fillId="0" borderId="1" xfId="902" applyNumberFormat="1" applyFont="1" applyBorder="1"/>
    <xf numFmtId="0" fontId="14" fillId="0" borderId="1" xfId="902" applyFont="1" applyBorder="1"/>
    <xf numFmtId="179" fontId="14" fillId="0" borderId="1" xfId="902" applyNumberFormat="1" applyFont="1" applyBorder="1"/>
    <xf numFmtId="49" fontId="12" fillId="0" borderId="1" xfId="902" applyNumberFormat="1" applyFont="1" applyBorder="1"/>
    <xf numFmtId="0" fontId="12" fillId="0" borderId="1" xfId="902" applyFont="1" applyBorder="1"/>
    <xf numFmtId="179" fontId="12" fillId="3" borderId="1" xfId="902" applyNumberFormat="1" applyFont="1" applyFill="1" applyBorder="1"/>
    <xf numFmtId="49" fontId="12" fillId="0" borderId="1" xfId="902" applyNumberFormat="1" applyFont="1" applyBorder="1" applyAlignment="1">
      <alignment vertical="center"/>
    </xf>
    <xf numFmtId="179" fontId="14" fillId="3" borderId="1" xfId="902" applyNumberFormat="1" applyFont="1" applyFill="1" applyBorder="1"/>
    <xf numFmtId="49" fontId="14" fillId="0" borderId="1" xfId="902" applyNumberFormat="1" applyFont="1" applyBorder="1" applyAlignment="1">
      <alignment vertical="center"/>
    </xf>
    <xf numFmtId="0" fontId="12" fillId="3" borderId="1" xfId="902" applyFont="1" applyFill="1" applyBorder="1"/>
    <xf numFmtId="0" fontId="15" fillId="0" borderId="1" xfId="902" applyFont="1" applyBorder="1"/>
    <xf numFmtId="0" fontId="14" fillId="3" borderId="1" xfId="902" applyFont="1" applyFill="1" applyBorder="1"/>
    <xf numFmtId="0" fontId="10" fillId="0" borderId="0" xfId="902" applyFont="1" applyAlignment="1">
      <alignment vertical="center"/>
    </xf>
    <xf numFmtId="0" fontId="10" fillId="0" borderId="0" xfId="902" applyFont="1" applyAlignment="1">
      <alignment horizontal="left" vertical="center"/>
    </xf>
    <xf numFmtId="0" fontId="3" fillId="0" borderId="0" xfId="3321" applyFont="1" applyAlignment="1">
      <alignment wrapText="1"/>
    </xf>
    <xf numFmtId="0" fontId="9" fillId="0" borderId="0" xfId="3321" applyFont="1" applyAlignment="1">
      <alignment horizontal="center" vertical="center" wrapText="1"/>
    </xf>
    <xf numFmtId="0" fontId="2" fillId="0" borderId="0" xfId="3321" applyFont="1" applyAlignment="1">
      <alignment wrapText="1"/>
    </xf>
    <xf numFmtId="0" fontId="2" fillId="0" borderId="0" xfId="3321" applyFont="1" applyAlignment="1">
      <alignment horizontal="center" vertical="center" wrapText="1"/>
    </xf>
    <xf numFmtId="0" fontId="4" fillId="0" borderId="0" xfId="3321" applyFont="1" applyAlignment="1">
      <alignment wrapText="1"/>
    </xf>
    <xf numFmtId="0" fontId="3" fillId="0" borderId="0" xfId="3323" applyFont="1" applyBorder="1" applyAlignment="1">
      <alignment horizontal="left" vertical="center" wrapText="1"/>
    </xf>
    <xf numFmtId="0" fontId="5" fillId="0" borderId="0" xfId="3323" applyFont="1" applyBorder="1" applyAlignment="1">
      <alignment horizontal="left" vertical="center" wrapText="1"/>
    </xf>
    <xf numFmtId="49" fontId="6" fillId="0" borderId="0" xfId="3321" applyNumberFormat="1" applyFont="1" applyAlignment="1">
      <alignment horizontal="centerContinuous" vertical="center" wrapText="1"/>
    </xf>
    <xf numFmtId="49" fontId="7" fillId="0" borderId="0" xfId="3321" applyNumberFormat="1" applyFont="1" applyAlignment="1">
      <alignment horizontal="centerContinuous" vertical="center" wrapText="1"/>
    </xf>
    <xf numFmtId="0" fontId="2" fillId="0" borderId="0" xfId="3321" applyFont="1" applyAlignment="1">
      <alignment horizontal="center" wrapText="1"/>
    </xf>
    <xf numFmtId="180" fontId="16" fillId="0" borderId="0" xfId="3322" applyNumberFormat="1" applyFont="1" applyFill="1" applyAlignment="1">
      <alignment horizontal="right" vertical="top"/>
      <protection locked="0"/>
    </xf>
    <xf numFmtId="0" fontId="9" fillId="0" borderId="1" xfId="3321" applyFont="1" applyBorder="1" applyAlignment="1">
      <alignment horizontal="center" vertical="center" wrapText="1"/>
    </xf>
    <xf numFmtId="1" fontId="9" fillId="0" borderId="1" xfId="3321" applyNumberFormat="1" applyFont="1" applyBorder="1" applyAlignment="1" applyProtection="1">
      <alignment horizontal="center" vertical="center" wrapText="1"/>
      <protection locked="0"/>
    </xf>
    <xf numFmtId="0" fontId="9" fillId="0" borderId="0" xfId="3321" applyFont="1" applyBorder="1" applyAlignment="1">
      <alignment horizontal="center" vertical="center" wrapText="1"/>
    </xf>
    <xf numFmtId="0" fontId="2" fillId="0" borderId="1" xfId="3321" applyFont="1" applyBorder="1" applyAlignment="1">
      <alignment horizontal="center" vertical="center" wrapText="1"/>
    </xf>
    <xf numFmtId="179" fontId="3" fillId="0" borderId="1" xfId="3321" applyNumberFormat="1" applyFont="1" applyBorder="1" applyAlignment="1">
      <alignment horizontal="right" vertical="center" wrapText="1"/>
    </xf>
    <xf numFmtId="0" fontId="2" fillId="0" borderId="0" xfId="3321" applyFont="1" applyBorder="1" applyAlignment="1">
      <alignment wrapText="1"/>
    </xf>
    <xf numFmtId="179" fontId="3" fillId="0" borderId="1" xfId="3321" applyNumberFormat="1" applyFont="1" applyFill="1" applyBorder="1" applyAlignment="1">
      <alignment horizontal="right" vertical="center" wrapText="1"/>
    </xf>
    <xf numFmtId="0" fontId="2" fillId="0" borderId="0" xfId="3321" applyFont="1" applyBorder="1" applyAlignment="1">
      <alignment horizontal="center" vertical="center" wrapText="1"/>
    </xf>
    <xf numFmtId="0" fontId="3" fillId="0" borderId="0" xfId="3321" applyFont="1" applyBorder="1" applyAlignment="1">
      <alignment wrapText="1"/>
    </xf>
    <xf numFmtId="0" fontId="18" fillId="0" borderId="0" xfId="3322" applyFont="1" applyFill="1" applyAlignment="1">
      <alignment vertical="top"/>
      <protection locked="0"/>
    </xf>
    <xf numFmtId="49" fontId="3" fillId="0" borderId="0" xfId="3322" applyNumberFormat="1" applyFont="1" applyFill="1" applyAlignment="1">
      <alignment horizontal="left" vertical="top"/>
      <protection locked="0"/>
    </xf>
    <xf numFmtId="0" fontId="3" fillId="0" borderId="0" xfId="3322" applyFont="1" applyFill="1" applyAlignment="1">
      <alignment vertical="top"/>
      <protection locked="0"/>
    </xf>
    <xf numFmtId="0" fontId="19" fillId="0" borderId="0" xfId="3322" applyFont="1" applyFill="1" applyAlignment="1">
      <alignment vertical="top"/>
      <protection locked="0"/>
    </xf>
    <xf numFmtId="49" fontId="19" fillId="0" borderId="0" xfId="3067" applyNumberFormat="1" applyFont="1" applyFill="1"/>
    <xf numFmtId="2" fontId="19" fillId="0" borderId="0" xfId="3067" applyNumberFormat="1" applyFont="1" applyFill="1"/>
    <xf numFmtId="180" fontId="19" fillId="0" borderId="0" xfId="3322" applyNumberFormat="1" applyFont="1" applyFill="1" applyAlignment="1">
      <alignment vertical="top"/>
      <protection locked="0"/>
    </xf>
    <xf numFmtId="0" fontId="3" fillId="0" borderId="0" xfId="3323" applyFont="1" applyBorder="1" applyAlignment="1">
      <alignment horizontal="left" vertical="center"/>
    </xf>
    <xf numFmtId="49" fontId="9" fillId="0" borderId="1" xfId="3322" applyNumberFormat="1" applyFont="1" applyFill="1" applyBorder="1" applyAlignment="1">
      <alignment horizontal="center" vertical="center"/>
      <protection locked="0"/>
    </xf>
    <xf numFmtId="0" fontId="2" fillId="0" borderId="0" xfId="3322" applyFont="1" applyFill="1" applyAlignment="1">
      <alignment vertical="top"/>
      <protection locked="0"/>
    </xf>
    <xf numFmtId="0" fontId="18" fillId="0" borderId="0" xfId="3067" applyFont="1" applyFill="1" applyAlignment="1">
      <alignment vertical="center" wrapText="1"/>
    </xf>
    <xf numFmtId="49" fontId="2" fillId="0" borderId="1" xfId="3322" applyNumberFormat="1" applyFont="1" applyFill="1" applyBorder="1" applyAlignment="1">
      <alignment horizontal="center" vertical="center"/>
      <protection locked="0"/>
    </xf>
    <xf numFmtId="49" fontId="3" fillId="0" borderId="1" xfId="3322" applyNumberFormat="1" applyFont="1" applyFill="1" applyBorder="1" applyAlignment="1">
      <alignment horizontal="left" vertical="center"/>
      <protection locked="0"/>
    </xf>
    <xf numFmtId="0" fontId="19" fillId="0" borderId="0" xfId="3067" applyFont="1" applyFill="1" applyAlignment="1">
      <alignment vertical="center" wrapText="1"/>
    </xf>
    <xf numFmtId="49" fontId="3" fillId="0" borderId="1" xfId="3322" applyNumberFormat="1" applyFont="1" applyFill="1" applyBorder="1" applyAlignment="1">
      <alignment horizontal="center" vertical="center"/>
      <protection locked="0"/>
    </xf>
    <xf numFmtId="179" fontId="3" fillId="0" borderId="0" xfId="3322" applyNumberFormat="1" applyFont="1" applyFill="1" applyAlignment="1">
      <alignment vertical="top"/>
      <protection locked="0"/>
    </xf>
    <xf numFmtId="177" fontId="19" fillId="0" borderId="0" xfId="3322" applyNumberFormat="1" applyFont="1" applyFill="1" applyAlignment="1">
      <alignment vertical="top"/>
      <protection locked="0"/>
    </xf>
    <xf numFmtId="49" fontId="3" fillId="0" borderId="1" xfId="3322" applyNumberFormat="1" applyFont="1" applyFill="1" applyBorder="1" applyAlignment="1">
      <alignment horizontal="left" vertical="center" indent="1"/>
      <protection locked="0"/>
    </xf>
    <xf numFmtId="179" fontId="19" fillId="0" borderId="0" xfId="3322" applyNumberFormat="1" applyFont="1" applyFill="1" applyAlignment="1">
      <alignment vertical="top"/>
      <protection locked="0"/>
    </xf>
    <xf numFmtId="180" fontId="18" fillId="0" borderId="0" xfId="3322" applyNumberFormat="1" applyFont="1" applyFill="1" applyAlignment="1">
      <alignment vertical="top"/>
      <protection locked="0"/>
    </xf>
    <xf numFmtId="0" fontId="18" fillId="0" borderId="0" xfId="3067" applyFont="1" applyFill="1" applyAlignment="1">
      <alignment horizontal="center" vertical="center" wrapText="1"/>
    </xf>
    <xf numFmtId="0" fontId="19" fillId="0" borderId="0" xfId="3067" applyFont="1" applyFill="1" applyAlignment="1">
      <alignment horizontal="center" vertical="center" wrapText="1"/>
    </xf>
    <xf numFmtId="179" fontId="3" fillId="0" borderId="1" xfId="3322" applyNumberFormat="1" applyFont="1" applyFill="1" applyBorder="1" applyAlignment="1">
      <alignment vertical="center"/>
      <protection locked="0"/>
    </xf>
    <xf numFmtId="49" fontId="19" fillId="0" borderId="0" xfId="3067" applyNumberFormat="1" applyFont="1" applyFill="1" applyAlignment="1" applyProtection="1">
      <alignment vertical="center"/>
      <protection locked="0"/>
    </xf>
    <xf numFmtId="2" fontId="19" fillId="0" borderId="0" xfId="3067" applyNumberFormat="1" applyFont="1" applyFill="1" applyAlignment="1" applyProtection="1">
      <alignment vertical="center"/>
      <protection locked="0"/>
    </xf>
    <xf numFmtId="49" fontId="19" fillId="0" borderId="0" xfId="3322" applyNumberFormat="1" applyFont="1" applyFill="1" applyAlignment="1">
      <alignment horizontal="left" vertical="top" indent="1"/>
      <protection locked="0"/>
    </xf>
    <xf numFmtId="49" fontId="19" fillId="0" borderId="0" xfId="3322" applyNumberFormat="1" applyFont="1" applyFill="1" applyAlignment="1">
      <alignment horizontal="left" vertical="top" indent="2"/>
      <protection locked="0"/>
    </xf>
    <xf numFmtId="180" fontId="3" fillId="0" borderId="0" xfId="3322" applyNumberFormat="1" applyFont="1" applyFill="1" applyAlignment="1">
      <alignment vertical="top"/>
      <protection locked="0"/>
    </xf>
    <xf numFmtId="0" fontId="2" fillId="0" borderId="1" xfId="3322" applyFont="1" applyFill="1" applyBorder="1" applyAlignment="1">
      <alignment horizontal="center" vertical="center"/>
      <protection locked="0"/>
    </xf>
    <xf numFmtId="180" fontId="2" fillId="0" borderId="1" xfId="3322" applyNumberFormat="1" applyFont="1" applyFill="1" applyBorder="1" applyAlignment="1">
      <alignment horizontal="center" vertical="center"/>
      <protection locked="0"/>
    </xf>
    <xf numFmtId="180" fontId="2" fillId="0" borderId="1" xfId="3322" applyNumberFormat="1" applyFont="1" applyFill="1" applyBorder="1" applyAlignment="1">
      <alignment vertical="center"/>
      <protection locked="0"/>
    </xf>
    <xf numFmtId="49" fontId="2" fillId="0" borderId="1" xfId="3322" applyNumberFormat="1" applyFont="1" applyFill="1" applyBorder="1" applyAlignment="1">
      <alignment horizontal="left" vertical="center"/>
      <protection locked="0"/>
    </xf>
    <xf numFmtId="0" fontId="2" fillId="0" borderId="1" xfId="3322" applyFont="1" applyFill="1" applyBorder="1" applyAlignment="1">
      <alignment horizontal="left" vertical="center"/>
      <protection locked="0"/>
    </xf>
    <xf numFmtId="180" fontId="3" fillId="0" borderId="1" xfId="3322" applyNumberFormat="1" applyFont="1" applyFill="1" applyBorder="1" applyAlignment="1">
      <alignment vertical="center"/>
      <protection locked="0"/>
    </xf>
    <xf numFmtId="49" fontId="2" fillId="0" borderId="1" xfId="3322" applyNumberFormat="1" applyFont="1" applyFill="1" applyBorder="1" applyAlignment="1">
      <alignment horizontal="left" vertical="center" indent="1"/>
      <protection locked="0"/>
    </xf>
    <xf numFmtId="49" fontId="20" fillId="0" borderId="1" xfId="3322" applyNumberFormat="1" applyFont="1" applyFill="1" applyBorder="1" applyAlignment="1">
      <alignment horizontal="left" vertical="center" wrapText="1" indent="1"/>
      <protection locked="0"/>
    </xf>
    <xf numFmtId="49" fontId="3" fillId="0" borderId="0" xfId="3322" applyNumberFormat="1" applyFont="1" applyFill="1" applyAlignment="1">
      <alignment horizontal="left" vertical="top" indent="1"/>
      <protection locked="0"/>
    </xf>
    <xf numFmtId="49" fontId="19" fillId="0" borderId="0" xfId="3067" applyNumberFormat="1" applyFont="1" applyFill="1" applyAlignment="1">
      <alignment horizontal="left" indent="1"/>
    </xf>
    <xf numFmtId="49" fontId="3" fillId="0" borderId="1" xfId="3322" applyNumberFormat="1" applyFont="1" applyFill="1" applyBorder="1" applyAlignment="1">
      <alignment horizontal="left" vertical="center" indent="2"/>
      <protection locked="0"/>
    </xf>
    <xf numFmtId="0" fontId="3" fillId="0" borderId="1" xfId="3322" applyNumberFormat="1" applyFont="1" applyFill="1" applyBorder="1" applyAlignment="1">
      <alignment horizontal="left" vertical="center" indent="2"/>
      <protection locked="0"/>
    </xf>
    <xf numFmtId="49" fontId="3" fillId="0" borderId="0" xfId="3322" applyNumberFormat="1" applyFont="1" applyFill="1" applyAlignment="1">
      <alignment horizontal="left" vertical="top" indent="2"/>
      <protection locked="0"/>
    </xf>
    <xf numFmtId="49" fontId="19" fillId="0" borderId="0" xfId="3067" applyNumberFormat="1" applyFont="1" applyFill="1" applyAlignment="1">
      <alignment horizontal="left" indent="2"/>
    </xf>
    <xf numFmtId="49" fontId="8" fillId="0" borderId="1" xfId="3322" applyNumberFormat="1" applyFont="1" applyFill="1" applyBorder="1" applyAlignment="1">
      <alignment horizontal="left" vertical="center" indent="2"/>
      <protection locked="0"/>
    </xf>
    <xf numFmtId="49" fontId="21" fillId="0" borderId="1" xfId="3322" applyNumberFormat="1" applyFont="1" applyFill="1" applyBorder="1" applyAlignment="1">
      <alignment horizontal="left" vertical="center" indent="2"/>
      <protection locked="0"/>
    </xf>
    <xf numFmtId="0" fontId="3" fillId="0" borderId="1" xfId="3322" applyNumberFormat="1" applyFont="1" applyFill="1" applyBorder="1" applyAlignment="1">
      <alignment vertical="center"/>
      <protection locked="0"/>
    </xf>
    <xf numFmtId="49" fontId="20" fillId="0" borderId="1" xfId="3322" applyNumberFormat="1" applyFont="1" applyFill="1" applyBorder="1" applyAlignment="1">
      <alignment horizontal="left" vertical="center" indent="1"/>
      <protection locked="0"/>
    </xf>
    <xf numFmtId="0" fontId="20" fillId="0" borderId="1" xfId="3322" applyFont="1" applyFill="1" applyBorder="1" applyAlignment="1">
      <alignment horizontal="left" vertical="center"/>
      <protection locked="0"/>
    </xf>
    <xf numFmtId="181" fontId="3" fillId="0" borderId="0" xfId="3322" applyNumberFormat="1" applyFont="1" applyFill="1" applyAlignment="1">
      <alignment vertical="top"/>
      <protection locked="0"/>
    </xf>
    <xf numFmtId="181" fontId="19" fillId="0" borderId="0" xfId="3322" applyNumberFormat="1" applyFont="1" applyFill="1" applyAlignment="1">
      <alignment vertical="top"/>
      <protection locked="0"/>
    </xf>
    <xf numFmtId="179" fontId="2" fillId="0" borderId="1" xfId="3322" applyNumberFormat="1" applyFont="1" applyFill="1" applyBorder="1" applyAlignment="1">
      <alignment vertical="center"/>
      <protection locked="0"/>
    </xf>
    <xf numFmtId="49" fontId="19" fillId="0" borderId="0" xfId="3067" applyNumberFormat="1" applyFont="1" applyFill="1" applyAlignment="1" applyProtection="1">
      <alignment horizontal="left" vertical="center" indent="1"/>
      <protection locked="0"/>
    </xf>
    <xf numFmtId="49" fontId="19" fillId="0" borderId="0" xfId="3067" applyNumberFormat="1" applyFont="1" applyFill="1" applyAlignment="1" applyProtection="1">
      <alignment horizontal="left" vertical="center" indent="2"/>
      <protection locked="0"/>
    </xf>
    <xf numFmtId="180" fontId="3" fillId="0" borderId="0" xfId="3322" applyNumberFormat="1" applyFont="1" applyFill="1" applyAlignment="1">
      <alignment horizontal="right" vertical="center"/>
      <protection locked="0"/>
    </xf>
    <xf numFmtId="0" fontId="3" fillId="0" borderId="0" xfId="3067" applyFont="1" applyFill="1" applyAlignment="1">
      <alignment vertical="center" wrapText="1"/>
    </xf>
    <xf numFmtId="0" fontId="20" fillId="0" borderId="2" xfId="3322" applyFont="1" applyFill="1" applyBorder="1" applyAlignment="1">
      <alignment horizontal="center" vertical="center"/>
      <protection locked="0"/>
    </xf>
    <xf numFmtId="49" fontId="20" fillId="0" borderId="1" xfId="3322" applyNumberFormat="1" applyFont="1" applyFill="1" applyBorder="1" applyAlignment="1">
      <alignment horizontal="left" vertical="center"/>
      <protection locked="0"/>
    </xf>
    <xf numFmtId="49" fontId="3" fillId="0" borderId="0" xfId="3067" applyNumberFormat="1" applyFont="1" applyFill="1" applyAlignment="1">
      <alignment horizontal="left"/>
    </xf>
    <xf numFmtId="49" fontId="8" fillId="0" borderId="1" xfId="3322" applyNumberFormat="1" applyFont="1" applyFill="1" applyBorder="1" applyAlignment="1">
      <alignment horizontal="left" vertical="center"/>
      <protection locked="0"/>
    </xf>
    <xf numFmtId="0" fontId="3" fillId="0" borderId="1" xfId="3322" applyNumberFormat="1" applyFont="1" applyFill="1" applyBorder="1" applyAlignment="1">
      <alignment horizontal="left" vertical="center"/>
      <protection locked="0"/>
    </xf>
    <xf numFmtId="177" fontId="3" fillId="0" borderId="0" xfId="3322" applyNumberFormat="1" applyFont="1" applyFill="1" applyAlignment="1">
      <alignment vertical="top"/>
      <protection locked="0"/>
    </xf>
    <xf numFmtId="49" fontId="3" fillId="0" borderId="0" xfId="3067" applyNumberFormat="1" applyFont="1" applyFill="1"/>
    <xf numFmtId="2" fontId="3" fillId="0" borderId="0" xfId="3067" applyNumberFormat="1" applyFont="1" applyFill="1"/>
    <xf numFmtId="49" fontId="8" fillId="0" borderId="1" xfId="3322" applyNumberFormat="1" applyFont="1" applyFill="1" applyBorder="1" applyAlignment="1">
      <alignment horizontal="left" vertical="center" indent="1"/>
      <protection locked="0"/>
    </xf>
    <xf numFmtId="0" fontId="3" fillId="0" borderId="0" xfId="3067" applyFont="1" applyFill="1" applyAlignment="1">
      <alignment horizontal="center" vertical="center" wrapText="1"/>
    </xf>
    <xf numFmtId="49" fontId="3" fillId="0" borderId="0" xfId="3067" applyNumberFormat="1" applyFont="1" applyFill="1" applyAlignment="1" applyProtection="1">
      <alignment horizontal="left" vertical="center"/>
      <protection locked="0"/>
    </xf>
    <xf numFmtId="49" fontId="3" fillId="0" borderId="0" xfId="3067" applyNumberFormat="1" applyFont="1" applyFill="1" applyAlignment="1" applyProtection="1">
      <alignment vertical="center"/>
      <protection locked="0"/>
    </xf>
    <xf numFmtId="2" fontId="3" fillId="0" borderId="0" xfId="3067" applyNumberFormat="1" applyFont="1" applyFill="1" applyAlignment="1" applyProtection="1">
      <alignment vertical="center"/>
      <protection locked="0"/>
    </xf>
    <xf numFmtId="0" fontId="3" fillId="0" borderId="0" xfId="3067" applyFont="1" applyFill="1" applyAlignment="1">
      <alignment vertical="center"/>
    </xf>
    <xf numFmtId="0" fontId="9" fillId="0" borderId="0" xfId="3067" applyFont="1" applyFill="1" applyAlignment="1">
      <alignment vertical="center"/>
    </xf>
    <xf numFmtId="0" fontId="2" fillId="0" borderId="0" xfId="3067" applyFont="1" applyFill="1" applyAlignment="1">
      <alignment vertical="center"/>
    </xf>
    <xf numFmtId="49" fontId="3" fillId="0" borderId="0" xfId="3067" applyNumberFormat="1" applyFont="1" applyFill="1" applyAlignment="1">
      <alignment horizontal="left" vertical="center" indent="1"/>
    </xf>
    <xf numFmtId="0" fontId="4" fillId="0" borderId="0" xfId="3067" applyFont="1" applyFill="1" applyAlignment="1">
      <alignment vertical="center"/>
    </xf>
    <xf numFmtId="180" fontId="4" fillId="0" borderId="0" xfId="3067" applyNumberFormat="1" applyFont="1" applyFill="1" applyAlignment="1">
      <alignment vertical="center"/>
    </xf>
    <xf numFmtId="180" fontId="3" fillId="0" borderId="0" xfId="3067" applyNumberFormat="1" applyFont="1" applyFill="1" applyAlignment="1">
      <alignment horizontal="right" vertical="center"/>
    </xf>
    <xf numFmtId="0" fontId="9" fillId="0" borderId="1" xfId="3067" applyFont="1" applyFill="1" applyBorder="1" applyAlignment="1">
      <alignment horizontal="center" vertical="center"/>
    </xf>
    <xf numFmtId="180" fontId="9" fillId="0" borderId="1" xfId="3067" applyNumberFormat="1" applyFont="1" applyFill="1" applyBorder="1" applyAlignment="1">
      <alignment horizontal="center" vertical="center"/>
    </xf>
    <xf numFmtId="0" fontId="2" fillId="0" borderId="1" xfId="3067" applyFont="1" applyFill="1" applyBorder="1" applyAlignment="1">
      <alignment horizontal="center" vertical="center"/>
    </xf>
    <xf numFmtId="180" fontId="2" fillId="0" borderId="1" xfId="3067" applyNumberFormat="1" applyFont="1" applyFill="1" applyBorder="1" applyAlignment="1">
      <alignment horizontal="right" vertical="center"/>
    </xf>
    <xf numFmtId="49" fontId="8" fillId="0" borderId="1" xfId="3067" applyNumberFormat="1" applyFont="1" applyFill="1" applyBorder="1" applyAlignment="1">
      <alignment horizontal="left" vertical="center"/>
    </xf>
    <xf numFmtId="49" fontId="3" fillId="0" borderId="1" xfId="3067" applyNumberFormat="1" applyFont="1" applyFill="1" applyBorder="1" applyAlignment="1">
      <alignment horizontal="left" vertical="center" indent="1"/>
    </xf>
    <xf numFmtId="179" fontId="2" fillId="0" borderId="1" xfId="3321" applyNumberFormat="1" applyFont="1" applyBorder="1" applyAlignment="1">
      <alignment horizontal="right" vertical="center" wrapText="1"/>
    </xf>
    <xf numFmtId="179" fontId="2" fillId="0" borderId="1" xfId="3321" applyNumberFormat="1" applyFont="1" applyFill="1" applyBorder="1" applyAlignment="1">
      <alignment horizontal="right" vertical="center" wrapText="1"/>
    </xf>
    <xf numFmtId="49" fontId="8" fillId="0" borderId="1" xfId="3322" applyNumberFormat="1" applyFont="1" applyFill="1" applyBorder="1" applyAlignment="1">
      <alignment horizontal="center" vertical="center"/>
      <protection locked="0"/>
    </xf>
    <xf numFmtId="0" fontId="17" fillId="0" borderId="0" xfId="2549" applyFont="1" applyFill="1" applyAlignment="1">
      <alignment vertical="center"/>
    </xf>
    <xf numFmtId="0" fontId="15" fillId="0" borderId="0" xfId="2549" applyFill="1" applyAlignment="1">
      <alignment horizontal="left" vertical="center"/>
    </xf>
    <xf numFmtId="0" fontId="15" fillId="0" borderId="0" xfId="2549" applyFill="1" applyAlignment="1">
      <alignment vertical="center"/>
    </xf>
    <xf numFmtId="180" fontId="3" fillId="0" borderId="0" xfId="3322" applyNumberFormat="1" applyFont="1" applyFill="1" applyAlignment="1">
      <alignment horizontal="right" vertical="top"/>
      <protection locked="0"/>
    </xf>
    <xf numFmtId="49" fontId="17" fillId="0" borderId="1" xfId="2549" applyNumberFormat="1" applyFont="1" applyFill="1" applyBorder="1" applyAlignment="1">
      <alignment vertical="center"/>
    </xf>
    <xf numFmtId="3" fontId="22" fillId="0" borderId="1" xfId="2549" applyNumberFormat="1" applyFont="1" applyFill="1" applyBorder="1" applyAlignment="1" applyProtection="1">
      <alignment vertical="center"/>
    </xf>
    <xf numFmtId="0" fontId="17" fillId="0" borderId="1" xfId="2549" applyFont="1" applyFill="1" applyBorder="1" applyAlignment="1">
      <alignment horizontal="right" vertical="center"/>
    </xf>
    <xf numFmtId="3" fontId="17" fillId="0" borderId="1" xfId="2549" applyNumberFormat="1" applyFont="1" applyFill="1" applyBorder="1" applyAlignment="1" applyProtection="1">
      <alignment vertical="center" wrapText="1"/>
    </xf>
    <xf numFmtId="0" fontId="15" fillId="0" borderId="1" xfId="2549" applyFont="1" applyFill="1" applyBorder="1" applyAlignment="1">
      <alignment horizontal="right" vertical="center"/>
    </xf>
    <xf numFmtId="49" fontId="15" fillId="0" borderId="1" xfId="2549" applyNumberFormat="1" applyFill="1" applyBorder="1" applyAlignment="1">
      <alignment vertical="center"/>
    </xf>
    <xf numFmtId="0" fontId="15" fillId="0" borderId="1" xfId="2549" applyFill="1" applyBorder="1" applyAlignment="1">
      <alignment horizontal="left" vertical="center"/>
    </xf>
    <xf numFmtId="0" fontId="15" fillId="0" borderId="1" xfId="2549" applyFill="1" applyBorder="1" applyAlignment="1">
      <alignment vertical="center"/>
    </xf>
    <xf numFmtId="49" fontId="15" fillId="0" borderId="1" xfId="2549" applyNumberFormat="1" applyFont="1" applyFill="1" applyBorder="1" applyAlignment="1">
      <alignment vertical="center"/>
    </xf>
    <xf numFmtId="0" fontId="15" fillId="0" borderId="1" xfId="2549" applyFont="1" applyFill="1" applyBorder="1" applyAlignment="1">
      <alignment horizontal="left" vertical="center"/>
    </xf>
    <xf numFmtId="3" fontId="22" fillId="0" borderId="1" xfId="2549" applyNumberFormat="1" applyFont="1" applyFill="1" applyBorder="1" applyAlignment="1" applyProtection="1">
      <alignment horizontal="left" vertical="center"/>
    </xf>
    <xf numFmtId="0" fontId="17" fillId="0" borderId="1" xfId="2549" applyFont="1" applyFill="1" applyBorder="1" applyAlignment="1">
      <alignment vertical="center"/>
    </xf>
    <xf numFmtId="0" fontId="17" fillId="0" borderId="1" xfId="2549" applyFont="1" applyFill="1" applyBorder="1" applyAlignment="1">
      <alignment horizontal="left" vertical="center" wrapText="1"/>
    </xf>
    <xf numFmtId="0" fontId="23" fillId="0" borderId="1" xfId="2549" applyFont="1" applyFill="1" applyBorder="1" applyAlignment="1">
      <alignment horizontal="left" vertical="center"/>
    </xf>
    <xf numFmtId="0" fontId="15" fillId="0" borderId="1" xfId="2549" applyFont="1" applyFill="1" applyBorder="1" applyAlignment="1">
      <alignment horizontal="left" vertical="center" wrapText="1"/>
    </xf>
    <xf numFmtId="0" fontId="2" fillId="0" borderId="1" xfId="3322" applyNumberFormat="1" applyFont="1" applyFill="1" applyBorder="1" applyAlignment="1">
      <alignment horizontal="right" vertical="center"/>
      <protection locked="0"/>
    </xf>
    <xf numFmtId="3" fontId="24" fillId="0" borderId="1" xfId="0" applyNumberFormat="1" applyFont="1" applyFill="1" applyBorder="1" applyAlignment="1" applyProtection="1">
      <alignment vertical="center"/>
    </xf>
    <xf numFmtId="3" fontId="15" fillId="0" borderId="1" xfId="0" applyNumberFormat="1" applyFont="1" applyFill="1" applyBorder="1" applyAlignment="1" applyProtection="1">
      <alignment vertical="center" wrapText="1"/>
    </xf>
    <xf numFmtId="0" fontId="3" fillId="0" borderId="1" xfId="3322" applyNumberFormat="1" applyFont="1" applyFill="1" applyBorder="1" applyAlignment="1">
      <alignment horizontal="right" vertical="center"/>
      <protection locked="0"/>
    </xf>
    <xf numFmtId="0" fontId="0" fillId="0" borderId="1" xfId="0" applyFont="1" applyFill="1" applyBorder="1" applyAlignment="1">
      <alignment horizontal="left" vertical="center"/>
    </xf>
    <xf numFmtId="0" fontId="25" fillId="3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26" fillId="3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 applyProtection="1">
      <alignment vertical="center" wrapText="1"/>
    </xf>
    <xf numFmtId="0" fontId="15" fillId="0" borderId="1" xfId="0" applyFont="1" applyFill="1" applyBorder="1" applyAlignment="1">
      <alignment horizontal="left" vertical="center"/>
    </xf>
    <xf numFmtId="0" fontId="21" fillId="3" borderId="1" xfId="0" applyNumberFormat="1" applyFont="1" applyFill="1" applyBorder="1" applyAlignment="1">
      <alignment horizontal="right" vertical="center"/>
    </xf>
    <xf numFmtId="0" fontId="27" fillId="3" borderId="1" xfId="0" applyNumberFormat="1" applyFont="1" applyFill="1" applyBorder="1" applyAlignment="1" applyProtection="1">
      <alignment horizontal="right" vertical="center"/>
    </xf>
    <xf numFmtId="3" fontId="24" fillId="0" borderId="1" xfId="0" applyNumberFormat="1" applyFont="1" applyFill="1" applyBorder="1" applyAlignment="1" applyProtection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180" fontId="2" fillId="0" borderId="1" xfId="3067" applyNumberFormat="1" applyFont="1" applyFill="1" applyBorder="1" applyAlignment="1">
      <alignment horizontal="center" vertical="center"/>
    </xf>
    <xf numFmtId="0" fontId="2" fillId="0" borderId="2" xfId="3067" applyFont="1" applyFill="1" applyBorder="1" applyAlignment="1">
      <alignment horizontal="center" vertical="center"/>
    </xf>
    <xf numFmtId="49" fontId="20" fillId="0" borderId="1" xfId="3067" applyNumberFormat="1" applyFont="1" applyFill="1" applyBorder="1" applyAlignment="1">
      <alignment horizontal="left" vertical="center"/>
    </xf>
    <xf numFmtId="0" fontId="2" fillId="0" borderId="1" xfId="3067" applyNumberFormat="1" applyFont="1" applyFill="1" applyBorder="1" applyAlignment="1">
      <alignment horizontal="right" vertical="center"/>
    </xf>
    <xf numFmtId="0" fontId="3" fillId="0" borderId="1" xfId="3067" applyNumberFormat="1" applyFont="1" applyFill="1" applyBorder="1" applyAlignment="1">
      <alignment horizontal="right" vertical="center"/>
    </xf>
    <xf numFmtId="180" fontId="16" fillId="0" borderId="0" xfId="3322" applyNumberFormat="1" applyFont="1" applyFill="1" applyAlignment="1">
      <alignment horizontal="right" vertical="center"/>
      <protection locked="0"/>
    </xf>
    <xf numFmtId="0" fontId="9" fillId="0" borderId="4" xfId="3321" applyFont="1" applyBorder="1" applyAlignment="1">
      <alignment horizontal="center" vertical="center" wrapText="1"/>
    </xf>
    <xf numFmtId="179" fontId="3" fillId="0" borderId="4" xfId="3321" applyNumberFormat="1" applyFont="1" applyFill="1" applyBorder="1" applyAlignment="1">
      <alignment horizontal="right" vertical="center" wrapText="1"/>
    </xf>
    <xf numFmtId="49" fontId="3" fillId="0" borderId="4" xfId="3322" applyNumberFormat="1" applyFont="1" applyFill="1" applyBorder="1" applyAlignment="1">
      <alignment horizontal="center" vertical="center"/>
      <protection locked="0"/>
    </xf>
    <xf numFmtId="49" fontId="3" fillId="0" borderId="4" xfId="3322" applyNumberFormat="1" applyFont="1" applyFill="1" applyBorder="1" applyAlignment="1">
      <alignment horizontal="left" vertical="center" indent="1"/>
      <protection locked="0"/>
    </xf>
    <xf numFmtId="49" fontId="2" fillId="0" borderId="0" xfId="3067" applyNumberFormat="1" applyFont="1" applyFill="1" applyAlignment="1">
      <alignment horizontal="left" vertical="center"/>
    </xf>
    <xf numFmtId="49" fontId="2" fillId="0" borderId="1" xfId="3067" applyNumberFormat="1" applyFont="1" applyFill="1" applyBorder="1" applyAlignment="1">
      <alignment horizontal="left" vertical="center"/>
    </xf>
    <xf numFmtId="179" fontId="2" fillId="0" borderId="1" xfId="3067" applyNumberFormat="1" applyFont="1" applyFill="1" applyBorder="1" applyAlignment="1">
      <alignment horizontal="center" vertical="center"/>
    </xf>
    <xf numFmtId="180" fontId="3" fillId="0" borderId="1" xfId="3067" applyNumberFormat="1" applyFont="1" applyFill="1" applyBorder="1" applyAlignment="1">
      <alignment vertical="center"/>
    </xf>
    <xf numFmtId="49" fontId="21" fillId="0" borderId="1" xfId="3067" applyNumberFormat="1" applyFont="1" applyFill="1" applyBorder="1" applyAlignment="1">
      <alignment horizontal="left" vertical="center" indent="1"/>
    </xf>
    <xf numFmtId="180" fontId="3" fillId="0" borderId="1" xfId="3067" applyNumberFormat="1" applyFont="1" applyFill="1" applyBorder="1" applyAlignment="1">
      <alignment horizontal="right" vertical="center"/>
    </xf>
    <xf numFmtId="180" fontId="3" fillId="0" borderId="0" xfId="3067" applyNumberFormat="1" applyFont="1" applyFill="1" applyAlignment="1">
      <alignment vertical="center"/>
    </xf>
    <xf numFmtId="0" fontId="28" fillId="0" borderId="0" xfId="476" applyNumberFormat="1" applyFont="1" applyFill="1" applyBorder="1" applyAlignment="1">
      <alignment vertical="center"/>
    </xf>
    <xf numFmtId="0" fontId="29" fillId="2" borderId="0" xfId="476" applyNumberFormat="1" applyFont="1" applyFill="1" applyBorder="1" applyAlignment="1">
      <alignment vertical="center"/>
    </xf>
    <xf numFmtId="0" fontId="29" fillId="2" borderId="0" xfId="476" applyNumberFormat="1" applyFont="1" applyFill="1" applyAlignment="1">
      <alignment vertical="center"/>
    </xf>
    <xf numFmtId="0" fontId="29" fillId="0" borderId="0" xfId="476" applyNumberFormat="1" applyFont="1" applyFill="1" applyBorder="1" applyAlignment="1">
      <alignment horizontal="left" vertical="center"/>
    </xf>
    <xf numFmtId="0" fontId="29" fillId="0" borderId="0" xfId="476" applyNumberFormat="1" applyFont="1" applyFill="1" applyBorder="1" applyAlignment="1">
      <alignment horizontal="right" vertical="center"/>
    </xf>
    <xf numFmtId="0" fontId="29" fillId="0" borderId="0" xfId="476" applyNumberFormat="1" applyFont="1" applyFill="1" applyBorder="1" applyAlignment="1">
      <alignment vertical="center"/>
    </xf>
    <xf numFmtId="0" fontId="29" fillId="0" borderId="0" xfId="3050" applyNumberFormat="1" applyFont="1" applyFill="1" applyBorder="1" applyAlignment="1">
      <alignment horizontal="left" vertical="center"/>
    </xf>
    <xf numFmtId="0" fontId="31" fillId="0" borderId="1" xfId="476" applyNumberFormat="1" applyFont="1" applyFill="1" applyBorder="1" applyAlignment="1">
      <alignment horizontal="center" vertical="center"/>
    </xf>
    <xf numFmtId="0" fontId="29" fillId="0" borderId="1" xfId="476" applyNumberFormat="1" applyFont="1" applyFill="1" applyBorder="1" applyAlignment="1">
      <alignment horizontal="left" vertical="center"/>
    </xf>
    <xf numFmtId="1" fontId="31" fillId="0" borderId="1" xfId="476" applyNumberFormat="1" applyFont="1" applyFill="1" applyBorder="1" applyAlignment="1">
      <alignment horizontal="right" vertical="center"/>
    </xf>
    <xf numFmtId="0" fontId="31" fillId="0" borderId="1" xfId="476" applyNumberFormat="1" applyFont="1" applyFill="1" applyBorder="1" applyAlignment="1">
      <alignment horizontal="left" vertical="center"/>
    </xf>
    <xf numFmtId="1" fontId="31" fillId="2" borderId="1" xfId="476" applyNumberFormat="1" applyFont="1" applyFill="1" applyBorder="1" applyAlignment="1">
      <alignment horizontal="right" vertical="center"/>
    </xf>
    <xf numFmtId="179" fontId="31" fillId="0" borderId="1" xfId="476" applyNumberFormat="1" applyFont="1" applyFill="1" applyBorder="1" applyAlignment="1" applyProtection="1">
      <alignment horizontal="left" vertical="center"/>
      <protection locked="0"/>
    </xf>
    <xf numFmtId="0" fontId="31" fillId="0" borderId="1" xfId="476" applyNumberFormat="1" applyFont="1" applyFill="1" applyBorder="1" applyAlignment="1">
      <alignment horizontal="right" vertical="center"/>
    </xf>
    <xf numFmtId="179" fontId="29" fillId="0" borderId="1" xfId="476" applyNumberFormat="1" applyFont="1" applyFill="1" applyBorder="1" applyAlignment="1" applyProtection="1">
      <alignment horizontal="left" vertical="center"/>
      <protection locked="0"/>
    </xf>
    <xf numFmtId="0" fontId="29" fillId="0" borderId="1" xfId="476" applyNumberFormat="1" applyFont="1" applyFill="1" applyBorder="1" applyAlignment="1">
      <alignment horizontal="right" vertical="center"/>
    </xf>
    <xf numFmtId="178" fontId="29" fillId="0" borderId="1" xfId="476" applyNumberFormat="1" applyFont="1" applyFill="1" applyBorder="1" applyAlignment="1" applyProtection="1">
      <alignment horizontal="left" vertical="center"/>
      <protection locked="0"/>
    </xf>
    <xf numFmtId="0" fontId="29" fillId="2" borderId="1" xfId="476" applyNumberFormat="1" applyFont="1" applyFill="1" applyBorder="1" applyAlignment="1">
      <alignment horizontal="right" vertical="center"/>
    </xf>
    <xf numFmtId="178" fontId="31" fillId="0" borderId="1" xfId="476" applyNumberFormat="1" applyFont="1" applyFill="1" applyBorder="1" applyAlignment="1" applyProtection="1">
      <alignment horizontal="left" vertical="center"/>
      <protection locked="0"/>
    </xf>
    <xf numFmtId="0" fontId="31" fillId="2" borderId="1" xfId="476" applyNumberFormat="1" applyFont="1" applyFill="1" applyBorder="1" applyAlignment="1">
      <alignment horizontal="left" vertical="center"/>
    </xf>
    <xf numFmtId="179" fontId="31" fillId="2" borderId="1" xfId="476" applyNumberFormat="1" applyFont="1" applyFill="1" applyBorder="1" applyAlignment="1" applyProtection="1">
      <alignment horizontal="left" vertical="center"/>
      <protection locked="0"/>
    </xf>
    <xf numFmtId="0" fontId="31" fillId="2" borderId="1" xfId="476" applyNumberFormat="1" applyFont="1" applyFill="1" applyBorder="1" applyAlignment="1">
      <alignment horizontal="right" vertical="center"/>
    </xf>
    <xf numFmtId="0" fontId="29" fillId="2" borderId="1" xfId="476" applyNumberFormat="1" applyFont="1" applyFill="1" applyBorder="1" applyAlignment="1">
      <alignment horizontal="left" vertical="center"/>
    </xf>
    <xf numFmtId="179" fontId="29" fillId="2" borderId="1" xfId="476" applyNumberFormat="1" applyFont="1" applyFill="1" applyBorder="1" applyAlignment="1" applyProtection="1">
      <alignment horizontal="left" vertical="center"/>
      <protection locked="0"/>
    </xf>
    <xf numFmtId="1" fontId="31" fillId="0" borderId="1" xfId="476" applyNumberFormat="1" applyFont="1" applyFill="1" applyBorder="1" applyAlignment="1" applyProtection="1">
      <alignment horizontal="right" vertical="center"/>
      <protection locked="0"/>
    </xf>
    <xf numFmtId="1" fontId="29" fillId="0" borderId="1" xfId="476" applyNumberFormat="1" applyFont="1" applyFill="1" applyBorder="1" applyAlignment="1" applyProtection="1">
      <alignment horizontal="right" vertical="center"/>
      <protection locked="0"/>
    </xf>
    <xf numFmtId="0" fontId="31" fillId="0" borderId="1" xfId="476" applyNumberFormat="1" applyFont="1" applyFill="1" applyBorder="1" applyAlignment="1" applyProtection="1">
      <alignment horizontal="right" vertical="center"/>
      <protection locked="0"/>
    </xf>
    <xf numFmtId="0" fontId="29" fillId="0" borderId="1" xfId="476" applyNumberFormat="1" applyFont="1" applyFill="1" applyBorder="1" applyAlignment="1" applyProtection="1">
      <alignment horizontal="right" vertical="center"/>
      <protection locked="0"/>
    </xf>
    <xf numFmtId="49" fontId="2" fillId="0" borderId="1" xfId="3322" applyNumberFormat="1" applyFont="1" applyFill="1" applyBorder="1" applyAlignment="1" applyProtection="1">
      <alignment horizontal="right" vertical="center"/>
    </xf>
    <xf numFmtId="49" fontId="3" fillId="0" borderId="1" xfId="3322" applyNumberFormat="1" applyFont="1" applyFill="1" applyBorder="1" applyAlignment="1">
      <alignment horizontal="right" vertical="center"/>
      <protection locked="0"/>
    </xf>
    <xf numFmtId="49" fontId="3" fillId="0" borderId="0" xfId="3067" applyNumberFormat="1" applyFont="1" applyFill="1" applyAlignment="1">
      <alignment horizontal="left" indent="1"/>
    </xf>
    <xf numFmtId="49" fontId="3" fillId="0" borderId="0" xfId="3067" applyNumberFormat="1" applyFont="1" applyFill="1" applyAlignment="1">
      <alignment horizontal="left" indent="2"/>
    </xf>
    <xf numFmtId="49" fontId="3" fillId="0" borderId="0" xfId="3067" applyNumberFormat="1" applyFont="1" applyFill="1" applyAlignment="1" applyProtection="1">
      <alignment horizontal="left" vertical="center" indent="1"/>
      <protection locked="0"/>
    </xf>
    <xf numFmtId="49" fontId="3" fillId="0" borderId="0" xfId="3067" applyNumberFormat="1" applyFont="1" applyFill="1" applyAlignment="1" applyProtection="1">
      <alignment horizontal="left" vertical="center" indent="2"/>
      <protection locked="0"/>
    </xf>
    <xf numFmtId="0" fontId="5" fillId="0" borderId="0" xfId="3323" applyFont="1" applyBorder="1" applyAlignment="1">
      <alignment horizontal="left" vertical="center"/>
    </xf>
    <xf numFmtId="178" fontId="4" fillId="0" borderId="0" xfId="3321" applyNumberFormat="1" applyFont="1" applyAlignment="1">
      <alignment horizontal="right" vertical="center"/>
    </xf>
    <xf numFmtId="1" fontId="2" fillId="0" borderId="1" xfId="3321" applyNumberFormat="1" applyFont="1" applyBorder="1" applyAlignment="1" applyProtection="1">
      <alignment horizontal="center" vertical="center" wrapText="1"/>
      <protection locked="0"/>
    </xf>
    <xf numFmtId="0" fontId="2" fillId="0" borderId="2" xfId="3321" applyFont="1" applyBorder="1" applyAlignment="1">
      <alignment horizontal="center" vertical="center"/>
    </xf>
    <xf numFmtId="179" fontId="2" fillId="0" borderId="1" xfId="3321" applyNumberFormat="1" applyFont="1" applyBorder="1" applyAlignment="1">
      <alignment horizontal="right" vertical="center"/>
    </xf>
    <xf numFmtId="49" fontId="20" fillId="0" borderId="1" xfId="3321" applyNumberFormat="1" applyFont="1" applyBorder="1" applyAlignment="1">
      <alignment horizontal="left" vertical="center"/>
    </xf>
    <xf numFmtId="49" fontId="2" fillId="0" borderId="1" xfId="3321" applyNumberFormat="1" applyFont="1" applyFill="1" applyBorder="1" applyAlignment="1">
      <alignment horizontal="right" vertical="center"/>
    </xf>
    <xf numFmtId="49" fontId="3" fillId="0" borderId="1" xfId="3321" applyNumberFormat="1" applyFont="1" applyBorder="1" applyAlignment="1">
      <alignment horizontal="left" vertical="center" indent="1"/>
    </xf>
    <xf numFmtId="0" fontId="3" fillId="0" borderId="1" xfId="3321" applyNumberFormat="1" applyFont="1" applyFill="1" applyBorder="1" applyAlignment="1">
      <alignment horizontal="right" vertical="center"/>
    </xf>
    <xf numFmtId="49" fontId="21" fillId="0" borderId="1" xfId="3321" applyNumberFormat="1" applyFont="1" applyBorder="1" applyAlignment="1">
      <alignment horizontal="left" vertical="center" indent="1"/>
    </xf>
    <xf numFmtId="49" fontId="26" fillId="0" borderId="1" xfId="3321" applyNumberFormat="1" applyFont="1" applyFill="1" applyBorder="1" applyAlignment="1">
      <alignment horizontal="left" vertical="center"/>
    </xf>
    <xf numFmtId="179" fontId="2" fillId="0" borderId="1" xfId="3321" applyNumberFormat="1" applyFont="1" applyFill="1" applyBorder="1" applyAlignment="1">
      <alignment horizontal="right" vertical="center"/>
    </xf>
    <xf numFmtId="49" fontId="8" fillId="0" borderId="1" xfId="3321" applyNumberFormat="1" applyFont="1" applyFill="1" applyBorder="1" applyAlignment="1">
      <alignment horizontal="left" vertical="center" indent="1"/>
    </xf>
    <xf numFmtId="179" fontId="3" fillId="0" borderId="1" xfId="3321" applyNumberFormat="1" applyFont="1" applyFill="1" applyBorder="1" applyAlignment="1">
      <alignment horizontal="right" vertical="center"/>
    </xf>
    <xf numFmtId="49" fontId="8" fillId="0" borderId="1" xfId="3321" applyNumberFormat="1" applyFont="1" applyFill="1" applyBorder="1" applyAlignment="1">
      <alignment horizontal="left" vertical="center" indent="2"/>
    </xf>
    <xf numFmtId="49" fontId="2" fillId="0" borderId="22" xfId="3322" applyNumberFormat="1" applyFont="1" applyFill="1" applyBorder="1" applyAlignment="1">
      <alignment horizontal="center" vertical="center"/>
      <protection locked="0"/>
    </xf>
    <xf numFmtId="49" fontId="3" fillId="0" borderId="22" xfId="3322" applyNumberFormat="1" applyFont="1" applyFill="1" applyBorder="1" applyAlignment="1">
      <alignment horizontal="left" vertical="center"/>
      <protection locked="0"/>
    </xf>
    <xf numFmtId="0" fontId="2" fillId="0" borderId="22" xfId="3321" applyFont="1" applyBorder="1" applyAlignment="1">
      <alignment horizontal="center" vertical="center" wrapText="1"/>
    </xf>
    <xf numFmtId="179" fontId="3" fillId="0" borderId="22" xfId="3321" applyNumberFormat="1" applyFont="1" applyFill="1" applyBorder="1" applyAlignment="1">
      <alignment horizontal="right" vertical="center" wrapText="1"/>
    </xf>
    <xf numFmtId="49" fontId="8" fillId="0" borderId="22" xfId="3067" applyNumberFormat="1" applyFont="1" applyFill="1" applyBorder="1" applyAlignment="1">
      <alignment horizontal="left" vertical="center"/>
    </xf>
    <xf numFmtId="49" fontId="3" fillId="0" borderId="22" xfId="3067" applyNumberFormat="1" applyFont="1" applyFill="1" applyBorder="1" applyAlignment="1">
      <alignment horizontal="left" vertical="center" indent="1"/>
    </xf>
    <xf numFmtId="49" fontId="8" fillId="0" borderId="22" xfId="3322" applyNumberFormat="1" applyFont="1" applyFill="1" applyBorder="1" applyAlignment="1">
      <alignment horizontal="left" vertical="center" indent="1"/>
      <protection locked="0"/>
    </xf>
    <xf numFmtId="180" fontId="3" fillId="0" borderId="22" xfId="3322" applyNumberFormat="1" applyFont="1" applyFill="1" applyBorder="1" applyAlignment="1">
      <alignment vertical="center"/>
      <protection locked="0"/>
    </xf>
    <xf numFmtId="49" fontId="3" fillId="0" borderId="22" xfId="3322" applyNumberFormat="1" applyFont="1" applyFill="1" applyBorder="1" applyAlignment="1">
      <alignment horizontal="left" vertical="center" indent="2"/>
      <protection locked="0"/>
    </xf>
    <xf numFmtId="49" fontId="21" fillId="0" borderId="22" xfId="3322" applyNumberFormat="1" applyFont="1" applyFill="1" applyBorder="1" applyAlignment="1">
      <alignment horizontal="left" vertical="center" indent="2"/>
      <protection locked="0"/>
    </xf>
    <xf numFmtId="0" fontId="3" fillId="0" borderId="22" xfId="3322" applyNumberFormat="1" applyFont="1" applyFill="1" applyBorder="1" applyAlignment="1">
      <alignment vertical="center"/>
      <protection locked="0"/>
    </xf>
    <xf numFmtId="49" fontId="3" fillId="0" borderId="22" xfId="3322" applyNumberFormat="1" applyFont="1" applyFill="1" applyBorder="1" applyAlignment="1">
      <alignment horizontal="center" vertical="center"/>
      <protection locked="0"/>
    </xf>
    <xf numFmtId="49" fontId="3" fillId="0" borderId="22" xfId="3322" applyNumberFormat="1" applyFont="1" applyFill="1" applyBorder="1" applyAlignment="1">
      <alignment horizontal="left" vertical="center" indent="1"/>
      <protection locked="0"/>
    </xf>
    <xf numFmtId="49" fontId="6" fillId="0" borderId="0" xfId="3321" applyNumberFormat="1" applyFont="1" applyAlignment="1">
      <alignment horizontal="center" vertical="center"/>
    </xf>
    <xf numFmtId="0" fontId="6" fillId="0" borderId="0" xfId="3322" applyFont="1" applyFill="1" applyAlignment="1">
      <alignment horizontal="center" vertical="top"/>
      <protection locked="0"/>
    </xf>
    <xf numFmtId="180" fontId="7" fillId="0" borderId="0" xfId="3322" applyNumberFormat="1" applyFont="1" applyFill="1" applyAlignment="1">
      <alignment horizontal="center" vertical="top"/>
      <protection locked="0"/>
    </xf>
    <xf numFmtId="0" fontId="30" fillId="0" borderId="0" xfId="3050" applyNumberFormat="1" applyFont="1" applyFill="1" applyBorder="1" applyAlignment="1">
      <alignment horizontal="center" vertical="center"/>
    </xf>
    <xf numFmtId="0" fontId="29" fillId="0" borderId="9" xfId="476" applyNumberFormat="1" applyFont="1" applyFill="1" applyBorder="1" applyAlignment="1">
      <alignment horizontal="right" vertical="center"/>
    </xf>
    <xf numFmtId="0" fontId="6" fillId="0" borderId="0" xfId="3067" applyFont="1" applyFill="1" applyAlignment="1">
      <alignment horizontal="center" vertical="center"/>
    </xf>
    <xf numFmtId="0" fontId="7" fillId="0" borderId="0" xfId="3067" applyFont="1" applyFill="1" applyAlignment="1">
      <alignment horizontal="center" vertical="center"/>
    </xf>
    <xf numFmtId="0" fontId="2" fillId="0" borderId="2" xfId="3067" applyFont="1" applyFill="1" applyBorder="1" applyAlignment="1">
      <alignment horizontal="center" vertical="center"/>
    </xf>
    <xf numFmtId="0" fontId="2" fillId="0" borderId="3" xfId="3067" applyFont="1" applyFill="1" applyBorder="1" applyAlignment="1">
      <alignment horizontal="center" vertical="center"/>
    </xf>
    <xf numFmtId="0" fontId="6" fillId="0" borderId="0" xfId="3322" applyFont="1" applyFill="1" applyAlignment="1">
      <alignment horizontal="center" vertical="center" wrapText="1"/>
      <protection locked="0"/>
    </xf>
    <xf numFmtId="0" fontId="7" fillId="0" borderId="0" xfId="3322" applyFont="1" applyFill="1" applyAlignment="1">
      <alignment horizontal="center" vertical="center"/>
      <protection locked="0"/>
    </xf>
    <xf numFmtId="49" fontId="26" fillId="0" borderId="6" xfId="3322" applyNumberFormat="1" applyFont="1" applyFill="1" applyBorder="1" applyAlignment="1">
      <alignment horizontal="left" vertical="top"/>
      <protection locked="0"/>
    </xf>
    <xf numFmtId="49" fontId="2" fillId="0" borderId="8" xfId="3322" applyNumberFormat="1" applyFont="1" applyFill="1" applyBorder="1" applyAlignment="1">
      <alignment horizontal="left" vertical="top"/>
      <protection locked="0"/>
    </xf>
    <xf numFmtId="49" fontId="2" fillId="0" borderId="7" xfId="3322" applyNumberFormat="1" applyFont="1" applyFill="1" applyBorder="1" applyAlignment="1">
      <alignment horizontal="left" vertical="top"/>
      <protection locked="0"/>
    </xf>
    <xf numFmtId="0" fontId="17" fillId="0" borderId="6" xfId="3321" applyFont="1" applyBorder="1" applyAlignment="1">
      <alignment horizontal="left" wrapText="1"/>
    </xf>
    <xf numFmtId="0" fontId="17" fillId="0" borderId="7" xfId="3321" applyFont="1" applyBorder="1" applyAlignment="1">
      <alignment horizontal="left" wrapText="1"/>
    </xf>
    <xf numFmtId="0" fontId="6" fillId="0" borderId="0" xfId="3322" applyFont="1" applyFill="1" applyAlignment="1">
      <alignment horizontal="center" vertical="center"/>
      <protection locked="0"/>
    </xf>
    <xf numFmtId="180" fontId="7" fillId="0" borderId="0" xfId="3322" applyNumberFormat="1" applyFont="1" applyFill="1" applyAlignment="1">
      <alignment horizontal="center" vertical="center"/>
      <protection locked="0"/>
    </xf>
    <xf numFmtId="0" fontId="17" fillId="0" borderId="2" xfId="2549" applyFont="1" applyFill="1" applyBorder="1" applyAlignment="1">
      <alignment horizontal="center" vertical="center"/>
    </xf>
    <xf numFmtId="0" fontId="17" fillId="0" borderId="3" xfId="2549" applyFont="1" applyFill="1" applyBorder="1" applyAlignment="1">
      <alignment horizontal="center" vertical="center"/>
    </xf>
    <xf numFmtId="0" fontId="17" fillId="0" borderId="4" xfId="2549" applyFont="1" applyFill="1" applyBorder="1" applyAlignment="1">
      <alignment horizontal="center" vertical="center"/>
    </xf>
    <xf numFmtId="0" fontId="17" fillId="0" borderId="5" xfId="2549" applyFont="1" applyFill="1" applyBorder="1" applyAlignment="1">
      <alignment horizontal="center" vertical="center"/>
    </xf>
    <xf numFmtId="49" fontId="17" fillId="0" borderId="0" xfId="3322" applyNumberFormat="1" applyFont="1" applyFill="1" applyBorder="1" applyAlignment="1">
      <alignment horizontal="left" vertical="center"/>
      <protection locked="0"/>
    </xf>
    <xf numFmtId="0" fontId="17" fillId="0" borderId="0" xfId="3321" applyFont="1" applyBorder="1" applyAlignment="1">
      <alignment horizontal="left" wrapText="1"/>
    </xf>
    <xf numFmtId="0" fontId="17" fillId="0" borderId="0" xfId="3321" applyFont="1" applyBorder="1" applyAlignment="1">
      <alignment horizontal="left" vertical="center" wrapText="1"/>
    </xf>
    <xf numFmtId="0" fontId="7" fillId="0" borderId="0" xfId="3322" applyFont="1" applyFill="1" applyAlignment="1">
      <alignment horizontal="center" vertical="top"/>
      <protection locked="0"/>
    </xf>
    <xf numFmtId="0" fontId="2" fillId="0" borderId="2" xfId="3322" applyFont="1" applyFill="1" applyBorder="1" applyAlignment="1">
      <alignment horizontal="center" vertical="center"/>
      <protection locked="0"/>
    </xf>
    <xf numFmtId="0" fontId="2" fillId="0" borderId="3" xfId="3322" applyFont="1" applyFill="1" applyBorder="1" applyAlignment="1">
      <alignment horizontal="center" vertical="center"/>
      <protection locked="0"/>
    </xf>
    <xf numFmtId="0" fontId="11" fillId="0" borderId="0" xfId="902" applyFont="1" applyAlignment="1">
      <alignment horizontal="center" vertical="center"/>
    </xf>
    <xf numFmtId="0" fontId="13" fillId="0" borderId="2" xfId="902" applyFont="1" applyBorder="1" applyAlignment="1">
      <alignment horizontal="center" vertical="center"/>
    </xf>
    <xf numFmtId="0" fontId="13" fillId="0" borderId="3" xfId="902" applyFont="1" applyBorder="1" applyAlignment="1">
      <alignment horizontal="center" vertical="center"/>
    </xf>
  </cellXfs>
  <cellStyles count="3747">
    <cellStyle name="_ET_STYLE_NoName_00_" xfId="117"/>
    <cellStyle name="_ET_STYLE_NoName_00_ 2" xfId="118"/>
    <cellStyle name="_ET_STYLE_NoName_00_ 2 10" xfId="129"/>
    <cellStyle name="_ET_STYLE_NoName_00_ 2 10 2" xfId="135"/>
    <cellStyle name="_ET_STYLE_NoName_00_ 2 10 3" xfId="119"/>
    <cellStyle name="_ET_STYLE_NoName_00_ 2 11" xfId="127"/>
    <cellStyle name="_ET_STYLE_NoName_00_ 2 12" xfId="133"/>
    <cellStyle name="_ET_STYLE_NoName_00_ 2 2" xfId="142"/>
    <cellStyle name="_ET_STYLE_NoName_00_ 2 2 2" xfId="46"/>
    <cellStyle name="_ET_STYLE_NoName_00_ 2 2 2 2" xfId="132"/>
    <cellStyle name="_ET_STYLE_NoName_00_ 2 2 2 3" xfId="9"/>
    <cellStyle name="_ET_STYLE_NoName_00_ 2 2 3" xfId="109"/>
    <cellStyle name="_ET_STYLE_NoName_00_ 2 2 4" xfId="116"/>
    <cellStyle name="_ET_STYLE_NoName_00_ 2 3" xfId="148"/>
    <cellStyle name="_ET_STYLE_NoName_00_ 2 3 2" xfId="150"/>
    <cellStyle name="_ET_STYLE_NoName_00_ 2 3 3" xfId="40"/>
    <cellStyle name="_ET_STYLE_NoName_00_ 2 4" xfId="151"/>
    <cellStyle name="_ET_STYLE_NoName_00_ 2 4 2" xfId="153"/>
    <cellStyle name="_ET_STYLE_NoName_00_ 2 4 3" xfId="156"/>
    <cellStyle name="_ET_STYLE_NoName_00_ 2 5" xfId="160"/>
    <cellStyle name="_ET_STYLE_NoName_00_ 2 5 2" xfId="163"/>
    <cellStyle name="_ET_STYLE_NoName_00_ 2 5 3" xfId="166"/>
    <cellStyle name="_ET_STYLE_NoName_00_ 2 6" xfId="168"/>
    <cellStyle name="_ET_STYLE_NoName_00_ 2 6 2" xfId="169"/>
    <cellStyle name="_ET_STYLE_NoName_00_ 2 6 3" xfId="172"/>
    <cellStyle name="_ET_STYLE_NoName_00_ 2 7" xfId="165"/>
    <cellStyle name="_ET_STYLE_NoName_00_ 2 7 2" xfId="175"/>
    <cellStyle name="_ET_STYLE_NoName_00_ 2 7 3" xfId="176"/>
    <cellStyle name="_ET_STYLE_NoName_00_ 2 8" xfId="167"/>
    <cellStyle name="_ET_STYLE_NoName_00_ 2 8 2" xfId="178"/>
    <cellStyle name="_ET_STYLE_NoName_00_ 2 8 3" xfId="181"/>
    <cellStyle name="_ET_STYLE_NoName_00_ 2 9" xfId="183"/>
    <cellStyle name="_ET_STYLE_NoName_00_ 2 9 2" xfId="184"/>
    <cellStyle name="_ET_STYLE_NoName_00_ 2 9 3" xfId="188"/>
    <cellStyle name="_ET_STYLE_NoName_00_ 3" xfId="190"/>
    <cellStyle name="_ET_STYLE_NoName_00_ 3 10" xfId="197"/>
    <cellStyle name="_ET_STYLE_NoName_00_ 3 10 2" xfId="199"/>
    <cellStyle name="_ET_STYLE_NoName_00_ 3 10 3" xfId="202"/>
    <cellStyle name="_ET_STYLE_NoName_00_ 3 11" xfId="204"/>
    <cellStyle name="_ET_STYLE_NoName_00_ 3 12" xfId="207"/>
    <cellStyle name="_ET_STYLE_NoName_00_ 3 2" xfId="209"/>
    <cellStyle name="_ET_STYLE_NoName_00_ 3 2 2" xfId="212"/>
    <cellStyle name="_ET_STYLE_NoName_00_ 3 2 2 2" xfId="158"/>
    <cellStyle name="_ET_STYLE_NoName_00_ 3 2 2 3" xfId="213"/>
    <cellStyle name="_ET_STYLE_NoName_00_ 3 2 3" xfId="216"/>
    <cellStyle name="_ET_STYLE_NoName_00_ 3 2 4" xfId="217"/>
    <cellStyle name="_ET_STYLE_NoName_00_ 3 3" xfId="218"/>
    <cellStyle name="_ET_STYLE_NoName_00_ 3 3 2" xfId="219"/>
    <cellStyle name="_ET_STYLE_NoName_00_ 3 3 3" xfId="220"/>
    <cellStyle name="_ET_STYLE_NoName_00_ 3 4" xfId="221"/>
    <cellStyle name="_ET_STYLE_NoName_00_ 3 4 2" xfId="223"/>
    <cellStyle name="_ET_STYLE_NoName_00_ 3 4 3" xfId="224"/>
    <cellStyle name="_ET_STYLE_NoName_00_ 3 5" xfId="225"/>
    <cellStyle name="_ET_STYLE_NoName_00_ 3 5 2" xfId="227"/>
    <cellStyle name="_ET_STYLE_NoName_00_ 3 5 3" xfId="228"/>
    <cellStyle name="_ET_STYLE_NoName_00_ 3 6" xfId="56"/>
    <cellStyle name="_ET_STYLE_NoName_00_ 3 6 2" xfId="22"/>
    <cellStyle name="_ET_STYLE_NoName_00_ 3 6 3" xfId="103"/>
    <cellStyle name="_ET_STYLE_NoName_00_ 3 7" xfId="171"/>
    <cellStyle name="_ET_STYLE_NoName_00_ 3 7 2" xfId="128"/>
    <cellStyle name="_ET_STYLE_NoName_00_ 3 7 3" xfId="134"/>
    <cellStyle name="_ET_STYLE_NoName_00_ 3 8" xfId="174"/>
    <cellStyle name="_ET_STYLE_NoName_00_ 3 8 2" xfId="229"/>
    <cellStyle name="_ET_STYLE_NoName_00_ 3 8 3" xfId="230"/>
    <cellStyle name="_ET_STYLE_NoName_00_ 3 9" xfId="232"/>
    <cellStyle name="_ET_STYLE_NoName_00_ 3 9 2" xfId="233"/>
    <cellStyle name="_ET_STYLE_NoName_00_ 3 9 3" xfId="234"/>
    <cellStyle name="_ET_STYLE_NoName_00_ 4" xfId="37"/>
    <cellStyle name="_ET_STYLE_NoName_00_ 5" xfId="235"/>
    <cellStyle name="_ET_STYLE_NoName_00__2016年人代会报告附表20160104" xfId="237"/>
    <cellStyle name="_ET_STYLE_NoName_00__表五完整表  项目支出预算建议计划表" xfId="240"/>
    <cellStyle name="_ET_STYLE_NoName_00__表五完整表  项目支出预算建议计划表 10" xfId="59"/>
    <cellStyle name="_ET_STYLE_NoName_00__表五完整表  项目支出预算建议计划表 10 2" xfId="242"/>
    <cellStyle name="_ET_STYLE_NoName_00__表五完整表  项目支出预算建议计划表 10 3" xfId="244"/>
    <cellStyle name="_ET_STYLE_NoName_00__表五完整表  项目支出预算建议计划表 11" xfId="245"/>
    <cellStyle name="_ET_STYLE_NoName_00__表五完整表  项目支出预算建议计划表 12" xfId="248"/>
    <cellStyle name="_ET_STYLE_NoName_00__表五完整表  项目支出预算建议计划表 2" xfId="252"/>
    <cellStyle name="_ET_STYLE_NoName_00__表五完整表  项目支出预算建议计划表 2 2" xfId="257"/>
    <cellStyle name="_ET_STYLE_NoName_00__表五完整表  项目支出预算建议计划表 2 2 2" xfId="261"/>
    <cellStyle name="_ET_STYLE_NoName_00__表五完整表  项目支出预算建议计划表 2 2 3" xfId="263"/>
    <cellStyle name="_ET_STYLE_NoName_00__表五完整表  项目支出预算建议计划表 2 3" xfId="265"/>
    <cellStyle name="_ET_STYLE_NoName_00__表五完整表  项目支出预算建议计划表 2 4" xfId="266"/>
    <cellStyle name="_ET_STYLE_NoName_00__表五完整表  项目支出预算建议计划表 3" xfId="268"/>
    <cellStyle name="_ET_STYLE_NoName_00__表五完整表  项目支出预算建议计划表 3 2" xfId="275"/>
    <cellStyle name="_ET_STYLE_NoName_00__表五完整表  项目支出预算建议计划表 3 3" xfId="279"/>
    <cellStyle name="_ET_STYLE_NoName_00__表五完整表  项目支出预算建议计划表 4" xfId="281"/>
    <cellStyle name="_ET_STYLE_NoName_00__表五完整表  项目支出预算建议计划表 4 2" xfId="288"/>
    <cellStyle name="_ET_STYLE_NoName_00__表五完整表  项目支出预算建议计划表 4 3" xfId="291"/>
    <cellStyle name="_ET_STYLE_NoName_00__表五完整表  项目支出预算建议计划表 5" xfId="293"/>
    <cellStyle name="_ET_STYLE_NoName_00__表五完整表  项目支出预算建议计划表 5 2" xfId="295"/>
    <cellStyle name="_ET_STYLE_NoName_00__表五完整表  项目支出预算建议计划表 5 3" xfId="298"/>
    <cellStyle name="_ET_STYLE_NoName_00__表五完整表  项目支出预算建议计划表 6" xfId="301"/>
    <cellStyle name="_ET_STYLE_NoName_00__表五完整表  项目支出预算建议计划表 6 2" xfId="304"/>
    <cellStyle name="_ET_STYLE_NoName_00__表五完整表  项目支出预算建议计划表 6 3" xfId="307"/>
    <cellStyle name="_ET_STYLE_NoName_00__表五完整表  项目支出预算建议计划表 7" xfId="308"/>
    <cellStyle name="_ET_STYLE_NoName_00__表五完整表  项目支出预算建议计划表 7 2" xfId="312"/>
    <cellStyle name="_ET_STYLE_NoName_00__表五完整表  项目支出预算建议计划表 7 3" xfId="314"/>
    <cellStyle name="_ET_STYLE_NoName_00__表五完整表  项目支出预算建议计划表 8" xfId="315"/>
    <cellStyle name="_ET_STYLE_NoName_00__表五完整表  项目支出预算建议计划表 8 2" xfId="69"/>
    <cellStyle name="_ET_STYLE_NoName_00__表五完整表  项目支出预算建议计划表 8 3" xfId="145"/>
    <cellStyle name="_ET_STYLE_NoName_00__表五完整表  项目支出预算建议计划表 9" xfId="316"/>
    <cellStyle name="_ET_STYLE_NoName_00__表五完整表  项目支出预算建议计划表 9 2" xfId="318"/>
    <cellStyle name="_ET_STYLE_NoName_00__表五完整表  项目支出预算建议计划表 9 3" xfId="211"/>
    <cellStyle name="_ET_STYLE_NoName_00__国库1月5日调整表" xfId="321"/>
    <cellStyle name="_ET_STYLE_NoName_00__支出预算" xfId="25"/>
    <cellStyle name="20% - 强调文字颜色 1 2" xfId="323"/>
    <cellStyle name="20% - 强调文字颜色 1 2 10" xfId="325"/>
    <cellStyle name="20% - 强调文字颜色 1 2 10 2" xfId="330"/>
    <cellStyle name="20% - 强调文字颜色 1 2 10 3" xfId="333"/>
    <cellStyle name="20% - 强调文字颜色 1 2 11" xfId="335"/>
    <cellStyle name="20% - 强调文字颜色 1 2 11 2" xfId="341"/>
    <cellStyle name="20% - 强调文字颜色 1 2 12" xfId="344"/>
    <cellStyle name="20% - 强调文字颜色 1 2 12 2" xfId="348"/>
    <cellStyle name="20% - 强调文字颜色 1 2 13" xfId="352"/>
    <cellStyle name="20% - 强调文字颜色 1 2 13 2" xfId="354"/>
    <cellStyle name="20% - 强调文字颜色 1 2 14" xfId="359"/>
    <cellStyle name="20% - 强调文字颜色 1 2 14 2" xfId="63"/>
    <cellStyle name="20% - 强调文字颜色 1 2 15" xfId="363"/>
    <cellStyle name="20% - 强调文字颜色 1 2 2" xfId="369"/>
    <cellStyle name="20% - 强调文字颜色 1 2 2 2" xfId="371"/>
    <cellStyle name="20% - 强调文字颜色 1 2 2 2 2" xfId="373"/>
    <cellStyle name="20% - 强调文字颜色 1 2 2 2 2 2" xfId="375"/>
    <cellStyle name="20% - 强调文字颜色 1 2 2 2 3" xfId="376"/>
    <cellStyle name="20% - 强调文字颜色 1 2 2 2 3 2" xfId="101"/>
    <cellStyle name="20% - 强调文字颜色 1 2 2 2 4" xfId="87"/>
    <cellStyle name="20% - 强调文字颜色 1 2 2 2 4 2" xfId="378"/>
    <cellStyle name="20% - 强调文字颜色 1 2 2 2 5" xfId="94"/>
    <cellStyle name="20% - 强调文字颜色 1 2 2 2 5 2" xfId="379"/>
    <cellStyle name="20% - 强调文字颜色 1 2 2 2 6" xfId="23"/>
    <cellStyle name="20% - 强调文字颜色 1 2 2 3" xfId="383"/>
    <cellStyle name="20% - 强调文字颜色 1 2 2 3 2" xfId="385"/>
    <cellStyle name="20% - 强调文字颜色 1 2 2 4" xfId="386"/>
    <cellStyle name="20% - 强调文字颜色 1 2 2 4 2" xfId="388"/>
    <cellStyle name="20% - 强调文字颜色 1 2 2 5" xfId="389"/>
    <cellStyle name="20% - 强调文字颜色 1 2 2 5 2" xfId="391"/>
    <cellStyle name="20% - 强调文字颜色 1 2 2 6" xfId="392"/>
    <cellStyle name="20% - 强调文字颜色 1 2 2 6 2" xfId="395"/>
    <cellStyle name="20% - 强调文字颜色 1 2 2 7" xfId="399"/>
    <cellStyle name="20% - 强调文字颜色 1 2 3" xfId="381"/>
    <cellStyle name="20% - 强调文字颜色 1 2 3 2" xfId="402"/>
    <cellStyle name="20% - 强调文字颜色 1 2 3 2 2" xfId="264"/>
    <cellStyle name="20% - 强调文字颜色 1 2 3 3" xfId="404"/>
    <cellStyle name="20% - 强调文字颜色 1 2 3 3 2" xfId="406"/>
    <cellStyle name="20% - 强调文字颜色 1 2 3 4" xfId="407"/>
    <cellStyle name="20% - 强调文字颜色 1 2 3 4 2" xfId="409"/>
    <cellStyle name="20% - 强调文字颜色 1 2 3 5" xfId="410"/>
    <cellStyle name="20% - 强调文字颜色 1 2 3 5 2" xfId="411"/>
    <cellStyle name="20% - 强调文字颜色 1 2 3 6" xfId="412"/>
    <cellStyle name="20% - 强调文字颜色 1 2 4" xfId="416"/>
    <cellStyle name="20% - 强调文字颜色 1 2 4 2" xfId="418"/>
    <cellStyle name="20% - 强调文字颜色 1 2 4 3" xfId="420"/>
    <cellStyle name="20% - 强调文字颜色 1 2 5" xfId="422"/>
    <cellStyle name="20% - 强调文字颜色 1 2 5 2" xfId="423"/>
    <cellStyle name="20% - 强调文字颜色 1 2 5 3" xfId="424"/>
    <cellStyle name="20% - 强调文字颜色 1 2 6" xfId="290"/>
    <cellStyle name="20% - 强调文字颜色 1 2 6 2" xfId="425"/>
    <cellStyle name="20% - 强调文字颜色 1 2 6 3" xfId="72"/>
    <cellStyle name="20% - 强调文字颜色 1 2 7" xfId="292"/>
    <cellStyle name="20% - 强调文字颜色 1 2 7 2" xfId="426"/>
    <cellStyle name="20% - 强调文字颜色 1 2 7 3" xfId="428"/>
    <cellStyle name="20% - 强调文字颜色 1 2 8" xfId="429"/>
    <cellStyle name="20% - 强调文字颜色 1 2 8 2" xfId="430"/>
    <cellStyle name="20% - 强调文字颜色 1 2 8 3" xfId="432"/>
    <cellStyle name="20% - 强调文字颜色 1 2 9" xfId="433"/>
    <cellStyle name="20% - 强调文字颜色 1 2 9 2" xfId="435"/>
    <cellStyle name="20% - 强调文字颜色 1 2 9 3" xfId="438"/>
    <cellStyle name="20% - 强调文字颜色 1 3" xfId="441"/>
    <cellStyle name="20% - 强调文字颜色 1 3 2" xfId="445"/>
    <cellStyle name="20% - 强调文字颜色 1 3 2 2" xfId="446"/>
    <cellStyle name="20% - 强调文字颜色 1 3 2 2 2" xfId="408"/>
    <cellStyle name="20% - 强调文字颜色 1 3 2 3" xfId="447"/>
    <cellStyle name="20% - 强调文字颜色 1 3 2 3 2" xfId="448"/>
    <cellStyle name="20% - 强调文字颜色 1 3 2 4" xfId="154"/>
    <cellStyle name="20% - 强调文字颜色 1 3 2 4 2" xfId="449"/>
    <cellStyle name="20% - 强调文字颜色 1 3 2 5" xfId="159"/>
    <cellStyle name="20% - 强调文字颜色 1 3 2 5 2" xfId="450"/>
    <cellStyle name="20% - 强调文字颜色 1 3 2 6" xfId="215"/>
    <cellStyle name="20% - 强调文字颜色 1 3 3" xfId="452"/>
    <cellStyle name="20% - 强调文字颜色 1 3 3 2" xfId="161"/>
    <cellStyle name="20% - 强调文字颜色 1 3 4" xfId="453"/>
    <cellStyle name="20% - 强调文字颜色 1 3 4 2" xfId="226"/>
    <cellStyle name="20% - 强调文字颜色 1 3 5" xfId="455"/>
    <cellStyle name="20% - 强调文字颜色 1 3 5 2" xfId="456"/>
    <cellStyle name="20% - 强调文字颜色 1 3 6" xfId="297"/>
    <cellStyle name="20% - 强调文字颜色 1 3 6 2" xfId="457"/>
    <cellStyle name="20% - 强调文字颜色 1 3 7" xfId="299"/>
    <cellStyle name="20% - 强调文字颜色 1 4" xfId="460"/>
    <cellStyle name="20% - 强调文字颜色 1 4 2" xfId="461"/>
    <cellStyle name="20% - 强调文字颜色 1 4 2 2" xfId="462"/>
    <cellStyle name="20% - 强调文字颜色 1 4 3" xfId="60"/>
    <cellStyle name="20% - 强调文字颜色 1 4 3 2" xfId="243"/>
    <cellStyle name="20% - 强调文字颜色 1 4 4" xfId="246"/>
    <cellStyle name="20% - 强调文字颜色 1 4 4 2" xfId="89"/>
    <cellStyle name="20% - 强调文字颜色 1 4 5" xfId="249"/>
    <cellStyle name="20% - 强调文字颜色 1 4 5 2" xfId="463"/>
    <cellStyle name="20% - 强调文字颜色 1 4 6" xfId="306"/>
    <cellStyle name="20% - 强调文字颜色 1 5" xfId="464"/>
    <cellStyle name="20% - 强调文字颜色 1 6" xfId="186"/>
    <cellStyle name="20% - 强调文字颜色 1 7" xfId="187"/>
    <cellStyle name="20% - 强调文字颜色 2 2" xfId="467"/>
    <cellStyle name="20% - 强调文字颜色 2 2 10" xfId="468"/>
    <cellStyle name="20% - 强调文字颜色 2 2 10 2" xfId="469"/>
    <cellStyle name="20% - 强调文字颜色 2 2 10 3" xfId="470"/>
    <cellStyle name="20% - 强调文字颜色 2 2 11" xfId="472"/>
    <cellStyle name="20% - 强调文字颜色 2 2 11 2" xfId="121"/>
    <cellStyle name="20% - 强调文字颜色 2 2 12" xfId="475"/>
    <cellStyle name="20% - 强调文字颜色 2 2 12 2" xfId="480"/>
    <cellStyle name="20% - 强调文字颜色 2 2 13" xfId="482"/>
    <cellStyle name="20% - 强调文字颜色 2 2 13 2" xfId="485"/>
    <cellStyle name="20% - 强调文字颜色 2 2 14" xfId="487"/>
    <cellStyle name="20% - 强调文字颜色 2 2 14 2" xfId="489"/>
    <cellStyle name="20% - 强调文字颜色 2 2 15" xfId="491"/>
    <cellStyle name="20% - 强调文字颜色 2 2 2" xfId="495"/>
    <cellStyle name="20% - 强调文字颜色 2 2 2 2" xfId="498"/>
    <cellStyle name="20% - 强调文字颜色 2 2 2 2 2" xfId="500"/>
    <cellStyle name="20% - 强调文字颜色 2 2 2 2 2 2" xfId="501"/>
    <cellStyle name="20% - 强调文字颜色 2 2 2 2 3" xfId="504"/>
    <cellStyle name="20% - 强调文字颜色 2 2 2 2 3 2" xfId="505"/>
    <cellStyle name="20% - 强调文字颜色 2 2 2 2 4" xfId="506"/>
    <cellStyle name="20% - 强调文字颜色 2 2 2 2 4 2" xfId="507"/>
    <cellStyle name="20% - 强调文字颜色 2 2 2 2 5" xfId="508"/>
    <cellStyle name="20% - 强调文字颜色 2 2 2 2 5 2" xfId="107"/>
    <cellStyle name="20% - 强调文字颜色 2 2 2 2 6" xfId="509"/>
    <cellStyle name="20% - 强调文字颜色 2 2 2 3" xfId="512"/>
    <cellStyle name="20% - 强调文字颜色 2 2 2 3 2" xfId="515"/>
    <cellStyle name="20% - 强调文字颜色 2 2 2 4" xfId="516"/>
    <cellStyle name="20% - 强调文字颜色 2 2 2 4 2" xfId="360"/>
    <cellStyle name="20% - 强调文字颜色 2 2 2 5" xfId="514"/>
    <cellStyle name="20% - 强调文字颜色 2 2 2 5 2" xfId="517"/>
    <cellStyle name="20% - 强调文字颜色 2 2 2 6" xfId="520"/>
    <cellStyle name="20% - 强调文字颜色 2 2 2 6 2" xfId="471"/>
    <cellStyle name="20% - 强调文字颜色 2 2 2 7" xfId="521"/>
    <cellStyle name="20% - 强调文字颜色 2 2 3" xfId="137"/>
    <cellStyle name="20% - 强调文字颜色 2 2 3 2" xfId="337"/>
    <cellStyle name="20% - 强调文字颜色 2 2 3 2 2" xfId="342"/>
    <cellStyle name="20% - 强调文字颜色 2 2 3 3" xfId="346"/>
    <cellStyle name="20% - 强调文字颜色 2 2 3 3 2" xfId="349"/>
    <cellStyle name="20% - 强调文字颜色 2 2 3 4" xfId="353"/>
    <cellStyle name="20% - 强调文字颜色 2 2 3 4 2" xfId="357"/>
    <cellStyle name="20% - 强调文字颜色 2 2 3 5" xfId="361"/>
    <cellStyle name="20% - 强调文字颜色 2 2 3 5 2" xfId="65"/>
    <cellStyle name="20% - 强调文字颜色 2 2 3 6" xfId="364"/>
    <cellStyle name="20% - 强调文字颜色 2 2 4" xfId="123"/>
    <cellStyle name="20% - 强调文字颜色 2 2 4 2" xfId="522"/>
    <cellStyle name="20% - 强调文字颜色 2 2 4 3" xfId="524"/>
    <cellStyle name="20% - 强调文字颜色 2 2 5" xfId="526"/>
    <cellStyle name="20% - 强调文字颜色 2 2 5 2" xfId="527"/>
    <cellStyle name="20% - 强调文字颜色 2 2 5 3" xfId="528"/>
    <cellStyle name="20% - 强调文字颜色 2 2 6" xfId="529"/>
    <cellStyle name="20% - 强调文字颜色 2 2 6 2" xfId="531"/>
    <cellStyle name="20% - 强调文字颜色 2 2 6 3" xfId="532"/>
    <cellStyle name="20% - 强调文字颜色 2 2 7" xfId="533"/>
    <cellStyle name="20% - 强调文字颜色 2 2 7 2" xfId="535"/>
    <cellStyle name="20% - 强调文字颜色 2 2 7 3" xfId="536"/>
    <cellStyle name="20% - 强调文字颜色 2 2 8" xfId="537"/>
    <cellStyle name="20% - 强调文字颜色 2 2 8 2" xfId="538"/>
    <cellStyle name="20% - 强调文字颜色 2 2 8 3" xfId="539"/>
    <cellStyle name="20% - 强调文字颜色 2 2 9" xfId="431"/>
    <cellStyle name="20% - 强调文字颜色 2 2 9 2" xfId="540"/>
    <cellStyle name="20% - 强调文字颜色 2 2 9 3" xfId="541"/>
    <cellStyle name="20% - 强调文字颜色 2 3" xfId="544"/>
    <cellStyle name="20% - 强调文字颜色 2 3 2" xfId="548"/>
    <cellStyle name="20% - 强调文字颜色 2 3 2 2" xfId="552"/>
    <cellStyle name="20% - 强调文字颜色 2 3 2 2 2" xfId="44"/>
    <cellStyle name="20% - 强调文字颜色 2 3 2 3" xfId="553"/>
    <cellStyle name="20% - 强调文字颜色 2 3 2 3 2" xfId="555"/>
    <cellStyle name="20% - 强调文字颜色 2 3 2 4" xfId="557"/>
    <cellStyle name="20% - 强调文字颜色 2 3 2 4 2" xfId="560"/>
    <cellStyle name="20% - 强调文字颜色 2 3 2 5" xfId="350"/>
    <cellStyle name="20% - 强调文字颜色 2 3 2 5 2" xfId="561"/>
    <cellStyle name="20% - 强调文字颜色 2 3 2 6" xfId="562"/>
    <cellStyle name="20% - 强调文字颜色 2 3 3" xfId="564"/>
    <cellStyle name="20% - 强调文字颜色 2 3 3 2" xfId="310"/>
    <cellStyle name="20% - 强调文字颜色 2 3 4" xfId="477"/>
    <cellStyle name="20% - 强调文字颜色 2 3 4 2" xfId="205"/>
    <cellStyle name="20% - 强调文字颜色 2 3 5" xfId="567"/>
    <cellStyle name="20% - 强调文字颜色 2 3 5 2" xfId="572"/>
    <cellStyle name="20% - 强调文字颜色 2 3 6" xfId="1"/>
    <cellStyle name="20% - 强调文字颜色 2 3 6 2" xfId="575"/>
    <cellStyle name="20% - 强调文字颜色 2 3 7" xfId="579"/>
    <cellStyle name="20% - 强调文字颜色 2 4" xfId="583"/>
    <cellStyle name="20% - 强调文字颜色 2 4 2" xfId="51"/>
    <cellStyle name="20% - 强调文字颜色 2 4 2 2" xfId="92"/>
    <cellStyle name="20% - 强调文字颜色 2 4 3" xfId="586"/>
    <cellStyle name="20% - 强调文字颜色 2 4 3 2" xfId="393"/>
    <cellStyle name="20% - 强调文字颜色 2 4 4" xfId="484"/>
    <cellStyle name="20% - 强调文字颜色 2 4 4 2" xfId="414"/>
    <cellStyle name="20% - 强调文字颜色 2 4 5" xfId="588"/>
    <cellStyle name="20% - 强调文字颜色 2 4 5 2" xfId="589"/>
    <cellStyle name="20% - 强调文字颜色 2 4 6" xfId="200"/>
    <cellStyle name="20% - 强调文字颜色 2 5" xfId="592"/>
    <cellStyle name="20% - 强调文字颜色 2 6" xfId="497"/>
    <cellStyle name="20% - 强调文字颜色 2 7" xfId="511"/>
    <cellStyle name="20% - 强调文字颜色 3 2" xfId="596"/>
    <cellStyle name="20% - 强调文字颜色 3 2 10" xfId="599"/>
    <cellStyle name="20% - 强调文字颜色 3 2 10 2" xfId="602"/>
    <cellStyle name="20% - 强调文字颜色 3 2 10 3" xfId="605"/>
    <cellStyle name="20% - 强调文字颜色 3 2 11" xfId="609"/>
    <cellStyle name="20% - 强调文字颜色 3 2 11 2" xfId="193"/>
    <cellStyle name="20% - 强调文字颜色 3 2 12" xfId="612"/>
    <cellStyle name="20% - 强调文字颜色 3 2 12 2" xfId="615"/>
    <cellStyle name="20% - 强调文字颜色 3 2 13" xfId="254"/>
    <cellStyle name="20% - 强调文字颜色 3 2 13 2" xfId="258"/>
    <cellStyle name="20% - 强调文字颜色 3 2 14" xfId="270"/>
    <cellStyle name="20% - 强调文字颜色 3 2 14 2" xfId="276"/>
    <cellStyle name="20% - 强调文字颜色 3 2 15" xfId="282"/>
    <cellStyle name="20% - 强调文字颜色 3 2 2" xfId="618"/>
    <cellStyle name="20% - 强调文字颜色 3 2 2 2" xfId="622"/>
    <cellStyle name="20% - 强调文字颜色 3 2 2 2 2" xfId="625"/>
    <cellStyle name="20% - 强调文字颜色 3 2 2 2 2 2" xfId="628"/>
    <cellStyle name="20% - 强调文字颜色 3 2 2 2 3" xfId="458"/>
    <cellStyle name="20% - 强调文字颜色 3 2 2 2 3 2" xfId="629"/>
    <cellStyle name="20% - 强调文字颜色 3 2 2 2 4" xfId="24"/>
    <cellStyle name="20% - 强调文字颜色 3 2 2 2 4 2" xfId="632"/>
    <cellStyle name="20% - 强调文字颜色 3 2 2 2 5" xfId="179"/>
    <cellStyle name="20% - 强调文字颜色 3 2 2 2 5 2" xfId="633"/>
    <cellStyle name="20% - 强调文字颜色 3 2 2 2 6" xfId="180"/>
    <cellStyle name="20% - 强调文字颜色 3 2 2 3" xfId="634"/>
    <cellStyle name="20% - 强调文字颜色 3 2 2 3 2" xfId="442"/>
    <cellStyle name="20% - 强调文字颜色 3 2 2 4" xfId="636"/>
    <cellStyle name="20% - 强调文字颜色 3 2 2 4 2" xfId="543"/>
    <cellStyle name="20% - 强调文字颜色 3 2 2 5" xfId="554"/>
    <cellStyle name="20% - 强调文字颜色 3 2 2 5 2" xfId="77"/>
    <cellStyle name="20% - 强调文字颜色 3 2 2 6" xfId="637"/>
    <cellStyle name="20% - 强调文字颜色 3 2 2 6 2" xfId="642"/>
    <cellStyle name="20% - 强调文字颜色 3 2 2 7" xfId="643"/>
    <cellStyle name="20% - 强调文字颜色 3 2 3" xfId="644"/>
    <cellStyle name="20% - 强调文字颜色 3 2 3 2" xfId="649"/>
    <cellStyle name="20% - 强调文字颜色 3 2 3 2 2" xfId="653"/>
    <cellStyle name="20% - 强调文字颜色 3 2 3 3" xfId="6"/>
    <cellStyle name="20% - 强调文字颜色 3 2 3 3 2" xfId="654"/>
    <cellStyle name="20% - 强调文字颜色 3 2 3 4" xfId="656"/>
    <cellStyle name="20% - 强调文字颜色 3 2 3 4 2" xfId="658"/>
    <cellStyle name="20% - 强调文字颜色 3 2 3 5" xfId="558"/>
    <cellStyle name="20% - 强调文字颜色 3 2 3 5 2" xfId="285"/>
    <cellStyle name="20% - 强调文字颜色 3 2 3 6" xfId="660"/>
    <cellStyle name="20% - 强调文字颜色 3 2 4" xfId="662"/>
    <cellStyle name="20% - 强调文字颜色 3 2 4 2" xfId="668"/>
    <cellStyle name="20% - 强调文字颜色 3 2 4 3" xfId="671"/>
    <cellStyle name="20% - 强调文字颜色 3 2 5" xfId="674"/>
    <cellStyle name="20% - 强调文字颜色 3 2 5 2" xfId="677"/>
    <cellStyle name="20% - 强调文字颜色 3 2 5 3" xfId="679"/>
    <cellStyle name="20% - 强调文字颜色 3 2 6" xfId="681"/>
    <cellStyle name="20% - 强调文字颜色 3 2 6 2" xfId="683"/>
    <cellStyle name="20% - 强调文字颜色 3 2 6 3" xfId="685"/>
    <cellStyle name="20% - 强调文字颜色 3 2 7" xfId="466"/>
    <cellStyle name="20% - 强调文字颜色 3 2 7 2" xfId="493"/>
    <cellStyle name="20% - 强调文字颜色 3 2 7 3" xfId="139"/>
    <cellStyle name="20% - 强调文字颜色 3 2 8" xfId="542"/>
    <cellStyle name="20% - 强调文字颜色 3 2 8 2" xfId="547"/>
    <cellStyle name="20% - 强调文字颜色 3 2 8 3" xfId="563"/>
    <cellStyle name="20% - 强调文字颜色 3 2 9" xfId="582"/>
    <cellStyle name="20% - 强调文字颜色 3 2 9 2" xfId="52"/>
    <cellStyle name="20% - 强调文字颜色 3 2 9 3" xfId="585"/>
    <cellStyle name="20% - 强调文字颜色 3 3" xfId="76"/>
    <cellStyle name="20% - 强调文字颜色 3 3 2" xfId="114"/>
    <cellStyle name="20% - 强调文字颜色 3 3 2 2" xfId="687"/>
    <cellStyle name="20% - 强调文字颜色 3 3 2 2 2" xfId="688"/>
    <cellStyle name="20% - 强调文字颜色 3 3 2 3" xfId="689"/>
    <cellStyle name="20% - 强调文字颜色 3 3 2 3 2" xfId="690"/>
    <cellStyle name="20% - 强调文字颜色 3 3 2 4" xfId="691"/>
    <cellStyle name="20% - 强调文字颜色 3 3 2 4 2" xfId="31"/>
    <cellStyle name="20% - 强调文字颜色 3 3 2 5" xfId="70"/>
    <cellStyle name="20% - 强调文字颜色 3 3 2 5 2" xfId="692"/>
    <cellStyle name="20% - 强调文字颜色 3 3 2 6" xfId="146"/>
    <cellStyle name="20% - 强调文字颜色 3 3 3" xfId="694"/>
    <cellStyle name="20% - 强调文字颜色 3 3 3 2" xfId="697"/>
    <cellStyle name="20% - 强调文字颜色 3 3 4" xfId="699"/>
    <cellStyle name="20% - 强调文字颜色 3 3 4 2" xfId="704"/>
    <cellStyle name="20% - 强调文字颜色 3 3 5" xfId="706"/>
    <cellStyle name="20% - 强调文字颜色 3 3 5 2" xfId="709"/>
    <cellStyle name="20% - 强调文字颜色 3 3 6" xfId="711"/>
    <cellStyle name="20% - 强调文字颜色 3 3 6 2" xfId="715"/>
    <cellStyle name="20% - 强调文字颜色 3 3 7" xfId="594"/>
    <cellStyle name="20% - 强调文字颜色 3 4" xfId="719"/>
    <cellStyle name="20% - 强调文字颜色 3 4 2" xfId="722"/>
    <cellStyle name="20% - 强调文字颜色 3 4 2 2" xfId="502"/>
    <cellStyle name="20% - 强调文字颜色 3 4 3" xfId="724"/>
    <cellStyle name="20% - 强调文字颜色 3 4 3 2" xfId="518"/>
    <cellStyle name="20% - 强调文字颜色 3 4 4" xfId="728"/>
    <cellStyle name="20% - 强调文字颜色 3 4 4 2" xfId="366"/>
    <cellStyle name="20% - 强调文字颜色 3 4 5" xfId="731"/>
    <cellStyle name="20% - 强调文字颜色 3 4 5 2" xfId="734"/>
    <cellStyle name="20% - 强调文字颜色 3 4 6" xfId="737"/>
    <cellStyle name="20% - 强调文字颜色 3 5" xfId="327"/>
    <cellStyle name="20% - 强调文字颜色 3 6" xfId="339"/>
    <cellStyle name="20% - 强调文字颜色 3 7" xfId="347"/>
    <cellStyle name="20% - 强调文字颜色 4 2" xfId="742"/>
    <cellStyle name="20% - 强调文字颜色 4 2 10" xfId="236"/>
    <cellStyle name="20% - 强调文字颜色 4 2 10 2" xfId="743"/>
    <cellStyle name="20% - 强调文字颜色 4 2 10 3" xfId="745"/>
    <cellStyle name="20% - 强调文字颜色 4 2 11" xfId="746"/>
    <cellStyle name="20% - 强调文字颜色 4 2 11 2" xfId="747"/>
    <cellStyle name="20% - 强调文字颜色 4 2 12" xfId="749"/>
    <cellStyle name="20% - 强调文字颜色 4 2 12 2" xfId="680"/>
    <cellStyle name="20% - 强调文字颜色 4 2 13" xfId="750"/>
    <cellStyle name="20% - 强调文字颜色 4 2 13 2" xfId="712"/>
    <cellStyle name="20% - 强调文字颜色 4 2 14" xfId="14"/>
    <cellStyle name="20% - 强调文字颜色 4 2 14 2" xfId="738"/>
    <cellStyle name="20% - 强调文字颜色 4 2 15" xfId="570"/>
    <cellStyle name="20% - 强调文字颜色 4 2 2" xfId="753"/>
    <cellStyle name="20% - 强调文字颜色 4 2 2 2" xfId="698"/>
    <cellStyle name="20% - 强调文字颜色 4 2 2 2 2" xfId="703"/>
    <cellStyle name="20% - 强调文字颜色 4 2 2 2 2 2" xfId="177"/>
    <cellStyle name="20% - 强调文字颜色 4 2 2 2 3" xfId="756"/>
    <cellStyle name="20% - 强调文字颜色 4 2 2 2 3 2" xfId="182"/>
    <cellStyle name="20% - 强调文字颜色 4 2 2 2 4" xfId="757"/>
    <cellStyle name="20% - 强调文字颜色 4 2 2 2 4 2" xfId="189"/>
    <cellStyle name="20% - 强调文字颜色 4 2 2 2 5" xfId="758"/>
    <cellStyle name="20% - 强调文字颜色 4 2 2 2 5 2" xfId="510"/>
    <cellStyle name="20% - 强调文字颜色 4 2 2 2 6" xfId="760"/>
    <cellStyle name="20% - 强调文字颜色 4 2 2 3" xfId="705"/>
    <cellStyle name="20% - 强调文字颜色 4 2 2 3 2" xfId="708"/>
    <cellStyle name="20% - 强调文字颜色 4 2 2 4" xfId="710"/>
    <cellStyle name="20% - 强调文字颜色 4 2 2 4 2" xfId="714"/>
    <cellStyle name="20% - 强调文字颜色 4 2 2 5" xfId="593"/>
    <cellStyle name="20% - 强调文字颜色 4 2 2 5 2" xfId="616"/>
    <cellStyle name="20% - 强调文字颜色 4 2 2 6" xfId="78"/>
    <cellStyle name="20% - 强调文字颜色 4 2 2 6 2" xfId="115"/>
    <cellStyle name="20% - 强调文字颜色 4 2 2 7" xfId="717"/>
    <cellStyle name="20% - 强调文字颜色 4 2 3" xfId="761"/>
    <cellStyle name="20% - 强调文字颜色 4 2 3 2" xfId="727"/>
    <cellStyle name="20% - 强调文字颜色 4 2 3 2 2" xfId="367"/>
    <cellStyle name="20% - 强调文字颜色 4 2 3 3" xfId="730"/>
    <cellStyle name="20% - 强调文字颜色 4 2 3 3 2" xfId="733"/>
    <cellStyle name="20% - 强调文字颜色 4 2 3 4" xfId="736"/>
    <cellStyle name="20% - 强调文字颜色 4 2 3 4 2" xfId="473"/>
    <cellStyle name="20% - 强调文字颜色 4 2 3 5" xfId="740"/>
    <cellStyle name="20% - 强调文字颜色 4 2 3 5 2" xfId="751"/>
    <cellStyle name="20% - 强调文字颜色 4 2 3 6" xfId="641"/>
    <cellStyle name="20% - 强调文字颜色 4 2 4" xfId="764"/>
    <cellStyle name="20% - 强调文字颜色 4 2 4 2" xfId="767"/>
    <cellStyle name="20% - 强调文字颜色 4 2 4 3" xfId="19"/>
    <cellStyle name="20% - 强调文字颜色 4 2 5" xfId="769"/>
    <cellStyle name="20% - 强调文字颜色 4 2 5 2" xfId="770"/>
    <cellStyle name="20% - 强调文字颜色 4 2 5 3" xfId="772"/>
    <cellStyle name="20% - 强调文字颜色 4 2 6" xfId="773"/>
    <cellStyle name="20% - 强调文字颜色 4 2 6 2" xfId="774"/>
    <cellStyle name="20% - 强调文字颜色 4 2 6 3" xfId="26"/>
    <cellStyle name="20% - 强调文字颜色 4 2 7" xfId="397"/>
    <cellStyle name="20% - 强调文字颜色 4 2 7 2" xfId="775"/>
    <cellStyle name="20% - 强调文字颜色 4 2 7 3" xfId="777"/>
    <cellStyle name="20% - 强调文字颜色 4 2 8" xfId="657"/>
    <cellStyle name="20% - 强调文字颜色 4 2 8 2" xfId="98"/>
    <cellStyle name="20% - 强调文字颜色 4 2 8 3" xfId="105"/>
    <cellStyle name="20% - 强调文字颜色 4 2 9" xfId="778"/>
    <cellStyle name="20% - 强调文字颜色 4 2 9 2" xfId="781"/>
    <cellStyle name="20% - 强调文字颜色 4 2 9 3" xfId="783"/>
    <cellStyle name="20% - 强调文字颜色 4 3" xfId="639"/>
    <cellStyle name="20% - 强调文字颜色 4 3 2" xfId="785"/>
    <cellStyle name="20% - 强调文字颜色 4 3 2 2" xfId="608"/>
    <cellStyle name="20% - 强调文字颜色 4 3 2 2 2" xfId="194"/>
    <cellStyle name="20% - 强调文字颜色 4 3 2 3" xfId="611"/>
    <cellStyle name="20% - 强调文字颜色 4 3 2 3 2" xfId="613"/>
    <cellStyle name="20% - 强调文字颜色 4 3 2 4" xfId="256"/>
    <cellStyle name="20% - 强调文字颜色 4 3 2 4 2" xfId="260"/>
    <cellStyle name="20% - 强调文字颜色 4 3 2 5" xfId="273"/>
    <cellStyle name="20% - 强调文字颜色 4 3 2 5 2" xfId="277"/>
    <cellStyle name="20% - 强调文字颜色 4 3 2 6" xfId="286"/>
    <cellStyle name="20% - 强调文字颜色 4 3 3" xfId="598"/>
    <cellStyle name="20% - 强调文字颜色 4 3 3 2" xfId="600"/>
    <cellStyle name="20% - 强调文字颜色 4 3 4" xfId="607"/>
    <cellStyle name="20% - 强调文字颜色 4 3 4 2" xfId="195"/>
    <cellStyle name="20% - 强调文字颜色 4 3 5" xfId="610"/>
    <cellStyle name="20% - 强调文字颜色 4 3 5 2" xfId="614"/>
    <cellStyle name="20% - 强调文字颜色 4 3 6" xfId="255"/>
    <cellStyle name="20% - 强调文字颜色 4 3 6 2" xfId="259"/>
    <cellStyle name="20% - 强调文字颜色 4 3 7" xfId="272"/>
    <cellStyle name="20% - 强调文字颜色 4 4" xfId="787"/>
    <cellStyle name="20% - 强调文字颜色 4 4 2" xfId="789"/>
    <cellStyle name="20% - 强调文字颜色 4 4 2 2" xfId="790"/>
    <cellStyle name="20% - 强调文字颜色 4 4 3" xfId="792"/>
    <cellStyle name="20% - 强调文字颜色 4 4 3 2" xfId="793"/>
    <cellStyle name="20% - 强调文字颜色 4 4 4" xfId="601"/>
    <cellStyle name="20% - 强调文字颜色 4 4 4 2" xfId="795"/>
    <cellStyle name="20% - 强调文字颜色 4 4 5" xfId="796"/>
    <cellStyle name="20% - 强调文字颜色 4 4 5 2" xfId="797"/>
    <cellStyle name="20% - 强调文字颜色 4 4 6" xfId="798"/>
    <cellStyle name="20% - 强调文字颜色 4 5" xfId="799"/>
    <cellStyle name="20% - 强调文字颜色 4 6" xfId="800"/>
    <cellStyle name="20% - 强调文字颜色 4 7" xfId="801"/>
    <cellStyle name="20% - 强调文字颜色 5 2" xfId="802"/>
    <cellStyle name="20% - 强调文字颜色 5 2 10" xfId="803"/>
    <cellStyle name="20% - 强调文字颜色 5 2 10 2" xfId="804"/>
    <cellStyle name="20% - 强调文字颜色 5 2 10 3" xfId="806"/>
    <cellStyle name="20% - 强调文字颜色 5 2 11" xfId="807"/>
    <cellStyle name="20% - 强调文字颜色 5 2 11 2" xfId="809"/>
    <cellStyle name="20% - 强调文字颜色 5 2 12" xfId="811"/>
    <cellStyle name="20% - 强调文字颜色 5 2 12 2" xfId="813"/>
    <cellStyle name="20% - 强调文字颜色 5 2 13" xfId="815"/>
    <cellStyle name="20% - 强调文字颜色 5 2 13 2" xfId="816"/>
    <cellStyle name="20% - 强调文字颜色 5 2 14" xfId="817"/>
    <cellStyle name="20% - 强调文字颜色 5 2 14 2" xfId="818"/>
    <cellStyle name="20% - 强调文字颜色 5 2 15" xfId="819"/>
    <cellStyle name="20% - 强调文字颜色 5 2 2" xfId="820"/>
    <cellStyle name="20% - 强调文字颜色 5 2 2 2" xfId="823"/>
    <cellStyle name="20% - 强调文字颜色 5 2 2 2 2" xfId="825"/>
    <cellStyle name="20% - 强调文字颜色 5 2 2 2 2 2" xfId="827"/>
    <cellStyle name="20% - 强调文字颜色 5 2 2 2 3" xfId="829"/>
    <cellStyle name="20% - 强调文字颜色 5 2 2 2 3 2" xfId="831"/>
    <cellStyle name="20% - 强调文字颜色 5 2 2 2 4" xfId="833"/>
    <cellStyle name="20% - 强调文字颜色 5 2 2 2 4 2" xfId="835"/>
    <cellStyle name="20% - 强调文字颜色 5 2 2 2 5" xfId="837"/>
    <cellStyle name="20% - 强调文字颜色 5 2 2 2 5 2" xfId="840"/>
    <cellStyle name="20% - 强调文字颜色 5 2 2 2 6" xfId="842"/>
    <cellStyle name="20% - 强调文字颜色 5 2 2 3" xfId="845"/>
    <cellStyle name="20% - 强调文字颜色 5 2 2 3 2" xfId="847"/>
    <cellStyle name="20% - 强调文字颜色 5 2 2 4" xfId="849"/>
    <cellStyle name="20% - 强调文字颜色 5 2 2 4 2" xfId="320"/>
    <cellStyle name="20% - 强调文字颜色 5 2 2 5" xfId="850"/>
    <cellStyle name="20% - 强调文字颜色 5 2 2 5 2" xfId="851"/>
    <cellStyle name="20% - 强调文字颜色 5 2 2 6" xfId="693"/>
    <cellStyle name="20% - 强调文字颜色 5 2 2 6 2" xfId="853"/>
    <cellStyle name="20% - 强调文字颜色 5 2 2 7" xfId="855"/>
    <cellStyle name="20% - 强调文字颜色 5 2 3" xfId="856"/>
    <cellStyle name="20% - 强调文字颜色 5 2 3 2" xfId="858"/>
    <cellStyle name="20% - 强调文字颜色 5 2 3 2 2" xfId="861"/>
    <cellStyle name="20% - 强调文字颜色 5 2 3 3" xfId="862"/>
    <cellStyle name="20% - 强调文字颜色 5 2 3 3 2" xfId="864"/>
    <cellStyle name="20% - 强调文字颜色 5 2 3 4" xfId="865"/>
    <cellStyle name="20% - 强调文字颜色 5 2 3 4 2" xfId="866"/>
    <cellStyle name="20% - 强调文字颜色 5 2 3 5" xfId="867"/>
    <cellStyle name="20% - 强调文字颜色 5 2 3 5 2" xfId="868"/>
    <cellStyle name="20% - 强调文字颜色 5 2 3 6" xfId="869"/>
    <cellStyle name="20% - 强调文字颜色 5 2 4" xfId="870"/>
    <cellStyle name="20% - 强调文字颜色 5 2 4 2" xfId="872"/>
    <cellStyle name="20% - 强调文字颜色 5 2 4 3" xfId="875"/>
    <cellStyle name="20% - 强调文字颜色 5 2 5" xfId="877"/>
    <cellStyle name="20% - 强调文字颜色 5 2 5 2" xfId="879"/>
    <cellStyle name="20% - 强调文字颜色 5 2 5 3" xfId="884"/>
    <cellStyle name="20% - 强调文字颜色 5 2 6" xfId="888"/>
    <cellStyle name="20% - 强调文字颜色 5 2 6 2" xfId="891"/>
    <cellStyle name="20% - 强调文字颜色 5 2 6 3" xfId="895"/>
    <cellStyle name="20% - 强调文字颜色 5 2 7" xfId="898"/>
    <cellStyle name="20% - 强调文字颜色 5 2 7 2" xfId="901"/>
    <cellStyle name="20% - 强调文字颜色 5 2 7 3" xfId="906"/>
    <cellStyle name="20% - 强调文字颜色 5 2 8" xfId="909"/>
    <cellStyle name="20% - 强调文字颜色 5 2 8 2" xfId="911"/>
    <cellStyle name="20% - 强调文字颜色 5 2 8 3" xfId="912"/>
    <cellStyle name="20% - 强调文字颜色 5 2 9" xfId="913"/>
    <cellStyle name="20% - 强调文字颜色 5 2 9 2" xfId="914"/>
    <cellStyle name="20% - 强调文字颜色 5 2 9 3" xfId="915"/>
    <cellStyle name="20% - 强调文字颜色 5 3" xfId="916"/>
    <cellStyle name="20% - 强调文字颜色 5 3 2" xfId="918"/>
    <cellStyle name="20% - 强调文字颜色 5 3 2 2" xfId="921"/>
    <cellStyle name="20% - 强调文字颜色 5 3 2 2 2" xfId="922"/>
    <cellStyle name="20% - 强调文字颜色 5 3 2 3" xfId="924"/>
    <cellStyle name="20% - 强调文字颜色 5 3 2 3 2" xfId="925"/>
    <cellStyle name="20% - 强调文字颜色 5 3 2 4" xfId="927"/>
    <cellStyle name="20% - 强调文字颜色 5 3 2 4 2" xfId="928"/>
    <cellStyle name="20% - 强调文字颜色 5 3 2 5" xfId="929"/>
    <cellStyle name="20% - 强调文字颜色 5 3 2 5 2" xfId="930"/>
    <cellStyle name="20% - 强调文字颜色 5 3 2 6" xfId="931"/>
    <cellStyle name="20% - 强调文字颜色 5 3 3" xfId="932"/>
    <cellStyle name="20% - 强调文字颜色 5 3 3 2" xfId="933"/>
    <cellStyle name="20% - 强调文字颜色 5 3 4" xfId="791"/>
    <cellStyle name="20% - 强调文字颜色 5 3 4 2" xfId="934"/>
    <cellStyle name="20% - 强调文字颜色 5 3 5" xfId="935"/>
    <cellStyle name="20% - 强调文字颜色 5 3 5 2" xfId="936"/>
    <cellStyle name="20% - 强调文字颜色 5 3 6" xfId="937"/>
    <cellStyle name="20% - 强调文字颜色 5 3 6 2" xfId="940"/>
    <cellStyle name="20% - 强调文字颜色 5 3 7" xfId="943"/>
    <cellStyle name="20% - 强调文字颜色 5 4" xfId="946"/>
    <cellStyle name="20% - 强调文字颜色 5 4 2" xfId="948"/>
    <cellStyle name="20% - 强调文字颜色 5 4 2 2" xfId="950"/>
    <cellStyle name="20% - 强调文字颜色 5 4 3" xfId="951"/>
    <cellStyle name="20% - 强调文字颜色 5 4 3 2" xfId="952"/>
    <cellStyle name="20% - 强调文字颜色 5 4 4" xfId="794"/>
    <cellStyle name="20% - 强调文字颜色 5 4 4 2" xfId="953"/>
    <cellStyle name="20% - 强调文字颜色 5 4 5" xfId="954"/>
    <cellStyle name="20% - 强调文字颜色 5 4 5 2" xfId="955"/>
    <cellStyle name="20% - 强调文字颜色 5 4 6" xfId="956"/>
    <cellStyle name="20% - 强调文字颜色 5 5" xfId="959"/>
    <cellStyle name="20% - 强调文字颜色 6 2" xfId="960"/>
    <cellStyle name="20% - 强调文字颜色 6 2 10" xfId="961"/>
    <cellStyle name="20% - 强调文字颜色 6 2 10 2" xfId="962"/>
    <cellStyle name="20% - 强调文字颜色 6 2 10 3" xfId="964"/>
    <cellStyle name="20% - 强调文字颜色 6 2 11" xfId="966"/>
    <cellStyle name="20% - 强调文字颜色 6 2 11 2" xfId="967"/>
    <cellStyle name="20% - 强调文字颜色 6 2 12" xfId="4"/>
    <cellStyle name="20% - 强调文字颜色 6 2 12 2" xfId="969"/>
    <cellStyle name="20% - 强调文字颜色 6 2 13" xfId="973"/>
    <cellStyle name="20% - 强调文字颜色 6 2 13 2" xfId="976"/>
    <cellStyle name="20% - 强调文字颜色 6 2 14" xfId="978"/>
    <cellStyle name="20% - 强调文字颜色 6 2 14 2" xfId="982"/>
    <cellStyle name="20% - 强调文字颜色 6 2 15" xfId="984"/>
    <cellStyle name="20% - 强调文字颜色 6 2 2" xfId="987"/>
    <cellStyle name="20% - 强调文字颜色 6 2 2 2" xfId="989"/>
    <cellStyle name="20% - 强调文字颜色 6 2 2 2 2" xfId="991"/>
    <cellStyle name="20% - 强调文字颜色 6 2 2 2 2 2" xfId="992"/>
    <cellStyle name="20% - 强调文字颜色 6 2 2 2 3" xfId="995"/>
    <cellStyle name="20% - 强调文字颜色 6 2 2 2 3 2" xfId="996"/>
    <cellStyle name="20% - 强调文字颜色 6 2 2 2 4" xfId="998"/>
    <cellStyle name="20% - 强调文字颜色 6 2 2 2 4 2" xfId="999"/>
    <cellStyle name="20% - 强调文字颜色 6 2 2 2 5" xfId="1001"/>
    <cellStyle name="20% - 强调文字颜色 6 2 2 2 5 2" xfId="1002"/>
    <cellStyle name="20% - 强调文字颜色 6 2 2 2 6" xfId="1004"/>
    <cellStyle name="20% - 强调文字颜色 6 2 2 3" xfId="1005"/>
    <cellStyle name="20% - 强调文字颜色 6 2 2 3 2" xfId="1007"/>
    <cellStyle name="20% - 强调文字颜色 6 2 2 4" xfId="1008"/>
    <cellStyle name="20% - 强调文字颜色 6 2 2 4 2" xfId="1009"/>
    <cellStyle name="20% - 强调文字颜色 6 2 2 5" xfId="1010"/>
    <cellStyle name="20% - 强调文字颜色 6 2 2 5 2" xfId="1011"/>
    <cellStyle name="20% - 强调文字颜色 6 2 2 6" xfId="1012"/>
    <cellStyle name="20% - 强调文字颜色 6 2 2 6 2" xfId="1013"/>
    <cellStyle name="20% - 强调文字颜色 6 2 2 7" xfId="1014"/>
    <cellStyle name="20% - 强调文字颜色 6 2 3" xfId="1015"/>
    <cellStyle name="20% - 强调文字颜色 6 2 3 2" xfId="1017"/>
    <cellStyle name="20% - 强调文字颜色 6 2 3 2 2" xfId="1019"/>
    <cellStyle name="20% - 强调文字颜色 6 2 3 3" xfId="1020"/>
    <cellStyle name="20% - 强调文字颜色 6 2 3 3 2" xfId="1022"/>
    <cellStyle name="20% - 强调文字颜色 6 2 3 4" xfId="1024"/>
    <cellStyle name="20% - 强调文字颜色 6 2 3 4 2" xfId="1025"/>
    <cellStyle name="20% - 强调文字颜色 6 2 3 5" xfId="1026"/>
    <cellStyle name="20% - 强调文字颜色 6 2 3 5 2" xfId="1028"/>
    <cellStyle name="20% - 强调文字颜色 6 2 3 6" xfId="1029"/>
    <cellStyle name="20% - 强调文字颜色 6 2 4" xfId="1030"/>
    <cellStyle name="20% - 强调文字颜色 6 2 4 2" xfId="1032"/>
    <cellStyle name="20% - 强调文字颜色 6 2 4 3" xfId="1035"/>
    <cellStyle name="20% - 强调文字颜色 6 2 5" xfId="1037"/>
    <cellStyle name="20% - 强调文字颜色 6 2 5 2" xfId="1038"/>
    <cellStyle name="20% - 强调文字颜色 6 2 5 3" xfId="1040"/>
    <cellStyle name="20% - 强调文字颜色 6 2 6" xfId="1041"/>
    <cellStyle name="20% - 强调文字颜色 6 2 6 2" xfId="1042"/>
    <cellStyle name="20% - 强调文字颜色 6 2 6 3" xfId="1043"/>
    <cellStyle name="20% - 强调文字颜色 6 2 7" xfId="1044"/>
    <cellStyle name="20% - 强调文字颜色 6 2 7 2" xfId="1046"/>
    <cellStyle name="20% - 强调文字颜色 6 2 7 3" xfId="1048"/>
    <cellStyle name="20% - 强调文字颜色 6 2 8" xfId="1049"/>
    <cellStyle name="20% - 强调文字颜色 6 2 8 2" xfId="1051"/>
    <cellStyle name="20% - 强调文字颜色 6 2 8 3" xfId="1054"/>
    <cellStyle name="20% - 强调文字颜色 6 2 9" xfId="1055"/>
    <cellStyle name="20% - 强调文字颜色 6 2 9 2" xfId="1058"/>
    <cellStyle name="20% - 强调文字颜色 6 2 9 3" xfId="1061"/>
    <cellStyle name="20% - 强调文字颜色 6 3" xfId="1062"/>
    <cellStyle name="20% - 强调文字颜色 6 3 2" xfId="1064"/>
    <cellStyle name="20% - 强调文字颜色 6 3 2 2" xfId="1066"/>
    <cellStyle name="20% - 强调文字颜色 6 3 2 2 2" xfId="1067"/>
    <cellStyle name="20% - 强调文字颜色 6 3 2 3" xfId="1068"/>
    <cellStyle name="20% - 强调文字颜色 6 3 2 3 2" xfId="1069"/>
    <cellStyle name="20% - 强调文字颜色 6 3 2 4" xfId="1070"/>
    <cellStyle name="20% - 强调文字颜色 6 3 2 4 2" xfId="1071"/>
    <cellStyle name="20% - 强调文字颜色 6 3 2 5" xfId="1072"/>
    <cellStyle name="20% - 强调文字颜色 6 3 2 5 2" xfId="1073"/>
    <cellStyle name="20% - 强调文字颜色 6 3 2 6" xfId="1074"/>
    <cellStyle name="20% - 强调文字颜色 6 3 3" xfId="1076"/>
    <cellStyle name="20% - 强调文字颜色 6 3 3 2" xfId="1079"/>
    <cellStyle name="20% - 强调文字颜色 6 3 4" xfId="1081"/>
    <cellStyle name="20% - 强调文字颜色 6 3 4 2" xfId="1082"/>
    <cellStyle name="20% - 强调文字颜色 6 3 5" xfId="66"/>
    <cellStyle name="20% - 强调文字颜色 6 3 5 2" xfId="1083"/>
    <cellStyle name="20% - 强调文字颜色 6 3 6" xfId="1085"/>
    <cellStyle name="20% - 强调文字颜色 6 3 6 2" xfId="1086"/>
    <cellStyle name="20% - 强调文字颜色 6 3 7" xfId="1087"/>
    <cellStyle name="20% - 强调文字颜色 6 4" xfId="1089"/>
    <cellStyle name="20% - 强调文字颜色 6 4 2" xfId="1092"/>
    <cellStyle name="20% - 强调文字颜色 6 4 2 2" xfId="30"/>
    <cellStyle name="20% - 强调文字颜色 6 4 3" xfId="1096"/>
    <cellStyle name="20% - 强调文字颜色 6 4 3 2" xfId="1100"/>
    <cellStyle name="20% - 强调文字颜色 6 4 4" xfId="1103"/>
    <cellStyle name="20% - 强调文字颜色 6 4 4 2" xfId="49"/>
    <cellStyle name="20% - 强调文字颜色 6 4 5" xfId="1107"/>
    <cellStyle name="20% - 强调文字颜色 6 4 5 2" xfId="1109"/>
    <cellStyle name="20% - 强调文字颜色 6 4 6" xfId="1111"/>
    <cellStyle name="20% - 强调文字颜色 6 5" xfId="1113"/>
    <cellStyle name="20% - 着色 1" xfId="1114"/>
    <cellStyle name="20% - 着色 2" xfId="1116"/>
    <cellStyle name="20% - 着色 3" xfId="1119"/>
    <cellStyle name="20% - 着色 4" xfId="1122"/>
    <cellStyle name="20% - 着色 5" xfId="1125"/>
    <cellStyle name="20% - 着色 6" xfId="1127"/>
    <cellStyle name="40% - 强调文字颜色 1 2" xfId="1130"/>
    <cellStyle name="40% - 强调文字颜色 1 2 10" xfId="1131"/>
    <cellStyle name="40% - 强调文字颜色 1 2 10 2" xfId="1132"/>
    <cellStyle name="40% - 强调文字颜色 1 2 10 3" xfId="85"/>
    <cellStyle name="40% - 强调文字颜色 1 2 11" xfId="1134"/>
    <cellStyle name="40% - 强调文字颜色 1 2 11 2" xfId="1136"/>
    <cellStyle name="40% - 强调文字颜色 1 2 12" xfId="1138"/>
    <cellStyle name="40% - 强调文字颜色 1 2 12 2" xfId="1141"/>
    <cellStyle name="40% - 强调文字颜色 1 2 13" xfId="1143"/>
    <cellStyle name="40% - 强调文字颜色 1 2 13 2" xfId="1146"/>
    <cellStyle name="40% - 强调文字颜色 1 2 14" xfId="1148"/>
    <cellStyle name="40% - 强调文字颜色 1 2 14 2" xfId="1149"/>
    <cellStyle name="40% - 强调文字颜色 1 2 15" xfId="1151"/>
    <cellStyle name="40% - 强调文字颜色 1 2 2" xfId="1153"/>
    <cellStyle name="40% - 强调文字颜色 1 2 2 2" xfId="1155"/>
    <cellStyle name="40% - 强调文字颜色 1 2 2 2 2" xfId="1157"/>
    <cellStyle name="40% - 强调文字颜色 1 2 2 2 2 2" xfId="1160"/>
    <cellStyle name="40% - 强调文字颜色 1 2 2 2 3" xfId="1164"/>
    <cellStyle name="40% - 强调文字颜色 1 2 2 2 3 2" xfId="1166"/>
    <cellStyle name="40% - 强调文字颜色 1 2 2 2 4" xfId="1169"/>
    <cellStyle name="40% - 强调文字颜色 1 2 2 2 4 2" xfId="1171"/>
    <cellStyle name="40% - 强调文字颜色 1 2 2 2 5" xfId="1175"/>
    <cellStyle name="40% - 强调文字颜色 1 2 2 2 5 2" xfId="1177"/>
    <cellStyle name="40% - 强调文字颜色 1 2 2 2 6" xfId="1181"/>
    <cellStyle name="40% - 强调文字颜色 1 2 2 3" xfId="1183"/>
    <cellStyle name="40% - 强调文字颜色 1 2 2 3 2" xfId="1185"/>
    <cellStyle name="40% - 强调文字颜色 1 2 2 4" xfId="1187"/>
    <cellStyle name="40% - 强调文字颜色 1 2 2 4 2" xfId="1188"/>
    <cellStyle name="40% - 强调文字颜色 1 2 2 5" xfId="1190"/>
    <cellStyle name="40% - 强调文字颜色 1 2 2 5 2" xfId="1191"/>
    <cellStyle name="40% - 强调文字颜色 1 2 2 6" xfId="1193"/>
    <cellStyle name="40% - 强调文字颜色 1 2 2 6 2" xfId="1194"/>
    <cellStyle name="40% - 强调文字颜色 1 2 2 7" xfId="1196"/>
    <cellStyle name="40% - 强调文字颜色 1 2 3" xfId="1197"/>
    <cellStyle name="40% - 强调文字颜色 1 2 3 2" xfId="1199"/>
    <cellStyle name="40% - 强调文字颜色 1 2 3 2 2" xfId="1202"/>
    <cellStyle name="40% - 强调文字颜色 1 2 3 3" xfId="1204"/>
    <cellStyle name="40% - 强调文字颜色 1 2 3 3 2" xfId="1206"/>
    <cellStyle name="40% - 强调文字颜色 1 2 3 4" xfId="1207"/>
    <cellStyle name="40% - 强调文字颜色 1 2 3 4 2" xfId="1208"/>
    <cellStyle name="40% - 强调文字颜色 1 2 3 5" xfId="826"/>
    <cellStyle name="40% - 强调文字颜色 1 2 3 5 2" xfId="828"/>
    <cellStyle name="40% - 强调文字颜色 1 2 3 6" xfId="830"/>
    <cellStyle name="40% - 强调文字颜色 1 2 4" xfId="1209"/>
    <cellStyle name="40% - 强调文字颜色 1 2 4 2" xfId="1211"/>
    <cellStyle name="40% - 强调文字颜色 1 2 4 3" xfId="1213"/>
    <cellStyle name="40% - 强调文字颜色 1 2 5" xfId="196"/>
    <cellStyle name="40% - 强调文字颜色 1 2 5 2" xfId="198"/>
    <cellStyle name="40% - 强调文字颜色 1 2 5 3" xfId="201"/>
    <cellStyle name="40% - 强调文字颜色 1 2 6" xfId="203"/>
    <cellStyle name="40% - 强调文字颜色 1 2 6 2" xfId="1215"/>
    <cellStyle name="40% - 强调文字颜色 1 2 6 3" xfId="1216"/>
    <cellStyle name="40% - 强调文字颜色 1 2 7" xfId="206"/>
    <cellStyle name="40% - 强调文字颜色 1 2 7 2" xfId="1217"/>
    <cellStyle name="40% - 强调文字颜色 1 2 7 3" xfId="1219"/>
    <cellStyle name="40% - 强调文字颜色 1 2 8" xfId="1221"/>
    <cellStyle name="40% - 强调文字颜色 1 2 8 2" xfId="1222"/>
    <cellStyle name="40% - 强调文字颜色 1 2 8 3" xfId="1223"/>
    <cellStyle name="40% - 强调文字颜色 1 2 9" xfId="1224"/>
    <cellStyle name="40% - 强调文字颜色 1 2 9 2" xfId="1225"/>
    <cellStyle name="40% - 强调文字颜色 1 2 9 3" xfId="1226"/>
    <cellStyle name="40% - 强调文字颜色 1 3" xfId="1227"/>
    <cellStyle name="40% - 强调文字颜色 1 3 2" xfId="1229"/>
    <cellStyle name="40% - 强调文字颜色 1 3 2 2" xfId="1231"/>
    <cellStyle name="40% - 强调文字颜色 1 3 2 2 2" xfId="1234"/>
    <cellStyle name="40% - 强调文字颜色 1 3 2 3" xfId="1237"/>
    <cellStyle name="40% - 强调文字颜色 1 3 2 3 2" xfId="1239"/>
    <cellStyle name="40% - 强调文字颜色 1 3 2 4" xfId="1241"/>
    <cellStyle name="40% - 强调文字颜色 1 3 2 4 2" xfId="1243"/>
    <cellStyle name="40% - 强调文字颜色 1 3 2 5" xfId="1245"/>
    <cellStyle name="40% - 强调文字颜色 1 3 2 5 2" xfId="1247"/>
    <cellStyle name="40% - 强调文字颜色 1 3 2 6" xfId="1249"/>
    <cellStyle name="40% - 强调文字颜色 1 3 3" xfId="1251"/>
    <cellStyle name="40% - 强调文字颜色 1 3 3 2" xfId="1253"/>
    <cellStyle name="40% - 强调文字颜色 1 3 4" xfId="1256"/>
    <cellStyle name="40% - 强调文字颜色 1 3 4 2" xfId="1259"/>
    <cellStyle name="40% - 强调文字颜色 1 3 5" xfId="1262"/>
    <cellStyle name="40% - 强调文字颜色 1 3 5 2" xfId="1264"/>
    <cellStyle name="40% - 强调文字颜色 1 3 6" xfId="573"/>
    <cellStyle name="40% - 强调文字颜色 1 3 6 2" xfId="1267"/>
    <cellStyle name="40% - 强调文字颜色 1 3 7" xfId="1270"/>
    <cellStyle name="40% - 强调文字颜色 1 4" xfId="1272"/>
    <cellStyle name="40% - 强调文字颜色 1 4 2" xfId="1274"/>
    <cellStyle name="40% - 强调文字颜色 1 4 2 2" xfId="1276"/>
    <cellStyle name="40% - 强调文字颜色 1 4 3" xfId="1278"/>
    <cellStyle name="40% - 强调文字颜色 1 4 3 2" xfId="1280"/>
    <cellStyle name="40% - 强调文字颜色 1 4 4" xfId="239"/>
    <cellStyle name="40% - 强调文字颜色 1 4 4 2" xfId="251"/>
    <cellStyle name="40% - 强调文字颜色 1 4 5" xfId="1282"/>
    <cellStyle name="40% - 强调文字颜色 1 4 5 2" xfId="1284"/>
    <cellStyle name="40% - 强调文字颜色 1 4 6" xfId="576"/>
    <cellStyle name="40% - 强调文字颜色 1 5" xfId="1286"/>
    <cellStyle name="40% - 强调文字颜色 1 6" xfId="1289"/>
    <cellStyle name="40% - 强调文字颜色 1 7" xfId="1293"/>
    <cellStyle name="40% - 强调文字颜色 2 2" xfId="1296"/>
    <cellStyle name="40% - 强调文字颜色 2 2 10" xfId="1297"/>
    <cellStyle name="40% - 强调文字颜色 2 2 10 2" xfId="1298"/>
    <cellStyle name="40% - 强调文字颜色 2 2 10 3" xfId="1300"/>
    <cellStyle name="40% - 强调文字颜色 2 2 11" xfId="1302"/>
    <cellStyle name="40% - 强调文字颜色 2 2 11 2" xfId="1304"/>
    <cellStyle name="40% - 强调文字颜色 2 2 12" xfId="1305"/>
    <cellStyle name="40% - 强调文字颜色 2 2 12 2" xfId="1307"/>
    <cellStyle name="40% - 强调文字颜色 2 2 13" xfId="1309"/>
    <cellStyle name="40% - 强调文字颜色 2 2 13 2" xfId="1310"/>
    <cellStyle name="40% - 强调文字颜色 2 2 14" xfId="1311"/>
    <cellStyle name="40% - 强调文字颜色 2 2 14 2" xfId="1312"/>
    <cellStyle name="40% - 强调文字颜色 2 2 15" xfId="1313"/>
    <cellStyle name="40% - 强调文字颜色 2 2 2" xfId="1314"/>
    <cellStyle name="40% - 强调文字颜色 2 2 2 2" xfId="1316"/>
    <cellStyle name="40% - 强调文字颜色 2 2 2 2 2" xfId="1318"/>
    <cellStyle name="40% - 强调文字颜色 2 2 2 2 2 2" xfId="1320"/>
    <cellStyle name="40% - 强调文字颜色 2 2 2 2 3" xfId="1321"/>
    <cellStyle name="40% - 强调文字颜色 2 2 2 2 3 2" xfId="1322"/>
    <cellStyle name="40% - 强调文字颜色 2 2 2 2 4" xfId="1323"/>
    <cellStyle name="40% - 强调文字颜色 2 2 2 2 4 2" xfId="1324"/>
    <cellStyle name="40% - 强调文字颜色 2 2 2 2 5" xfId="1325"/>
    <cellStyle name="40% - 强调文字颜色 2 2 2 2 5 2" xfId="1326"/>
    <cellStyle name="40% - 强调文字颜色 2 2 2 2 6" xfId="1328"/>
    <cellStyle name="40% - 强调文字颜色 2 2 2 3" xfId="1329"/>
    <cellStyle name="40% - 强调文字颜色 2 2 2 3 2" xfId="1332"/>
    <cellStyle name="40% - 强调文字颜色 2 2 2 4" xfId="1334"/>
    <cellStyle name="40% - 强调文字颜色 2 2 2 4 2" xfId="1335"/>
    <cellStyle name="40% - 强调文字颜色 2 2 2 5" xfId="1337"/>
    <cellStyle name="40% - 强调文字颜色 2 2 2 5 2" xfId="1338"/>
    <cellStyle name="40% - 强调文字颜色 2 2 2 6" xfId="1340"/>
    <cellStyle name="40% - 强调文字颜色 2 2 2 6 2" xfId="1341"/>
    <cellStyle name="40% - 强调文字颜色 2 2 2 7" xfId="1345"/>
    <cellStyle name="40% - 强调文字颜色 2 2 3" xfId="1347"/>
    <cellStyle name="40% - 强调文字颜色 2 2 3 2" xfId="1349"/>
    <cellStyle name="40% - 强调文字颜色 2 2 3 2 2" xfId="17"/>
    <cellStyle name="40% - 强调文字颜色 2 2 3 3" xfId="1351"/>
    <cellStyle name="40% - 强调文字颜色 2 2 3 3 2" xfId="1354"/>
    <cellStyle name="40% - 强调文字颜色 2 2 3 4" xfId="1356"/>
    <cellStyle name="40% - 强调文字颜色 2 2 3 4 2" xfId="1357"/>
    <cellStyle name="40% - 强调文字颜色 2 2 3 5" xfId="923"/>
    <cellStyle name="40% - 强调文字颜色 2 2 3 5 2" xfId="1359"/>
    <cellStyle name="40% - 强调文字颜色 2 2 3 6" xfId="1361"/>
    <cellStyle name="40% - 强调文字颜色 2 2 4" xfId="1362"/>
    <cellStyle name="40% - 强调文字颜色 2 2 4 2" xfId="1364"/>
    <cellStyle name="40% - 强调文字颜色 2 2 4 3" xfId="1367"/>
    <cellStyle name="40% - 强调文字颜色 2 2 5" xfId="1370"/>
    <cellStyle name="40% - 强调文字颜色 2 2 5 2" xfId="1371"/>
    <cellStyle name="40% - 强调文字颜色 2 2 5 3" xfId="1372"/>
    <cellStyle name="40% - 强调文字颜色 2 2 6" xfId="413"/>
    <cellStyle name="40% - 强调文字颜色 2 2 6 2" xfId="1373"/>
    <cellStyle name="40% - 强调文字颜色 2 2 6 3" xfId="1374"/>
    <cellStyle name="40% - 强调文字颜色 2 2 7" xfId="368"/>
    <cellStyle name="40% - 强调文字颜色 2 2 7 2" xfId="370"/>
    <cellStyle name="40% - 强调文字颜色 2 2 7 3" xfId="382"/>
    <cellStyle name="40% - 强调文字颜色 2 2 8" xfId="380"/>
    <cellStyle name="40% - 强调文字颜色 2 2 8 2" xfId="401"/>
    <cellStyle name="40% - 强调文字颜色 2 2 8 3" xfId="403"/>
    <cellStyle name="40% - 强调文字颜色 2 2 9" xfId="415"/>
    <cellStyle name="40% - 强调文字颜色 2 2 9 2" xfId="417"/>
    <cellStyle name="40% - 强调文字颜色 2 2 9 3" xfId="419"/>
    <cellStyle name="40% - 强调文字颜色 2 3" xfId="1375"/>
    <cellStyle name="40% - 强调文字颜色 2 3 2" xfId="1376"/>
    <cellStyle name="40% - 强调文字颜色 2 3 2 2" xfId="1378"/>
    <cellStyle name="40% - 强调文字颜色 2 3 2 2 2" xfId="889"/>
    <cellStyle name="40% - 强调文字颜色 2 3 2 3" xfId="1380"/>
    <cellStyle name="40% - 强调文字颜色 2 3 2 3 2" xfId="938"/>
    <cellStyle name="40% - 强调文字颜色 2 3 2 4" xfId="1384"/>
    <cellStyle name="40% - 强调文字颜色 2 3 2 4 2" xfId="957"/>
    <cellStyle name="40% - 强调文字颜色 2 3 2 5" xfId="1386"/>
    <cellStyle name="40% - 强调文字颜色 2 3 2 5 2" xfId="1388"/>
    <cellStyle name="40% - 强调文字颜色 2 3 2 6" xfId="1390"/>
    <cellStyle name="40% - 强调文字颜色 2 3 3" xfId="1393"/>
    <cellStyle name="40% - 强调文字颜色 2 3 3 2" xfId="1395"/>
    <cellStyle name="40% - 强调文字颜色 2 3 4" xfId="1397"/>
    <cellStyle name="40% - 强调文字颜色 2 3 4 2" xfId="1399"/>
    <cellStyle name="40% - 强调文字颜色 2 3 5" xfId="1401"/>
    <cellStyle name="40% - 强调文字颜色 2 3 5 2" xfId="1403"/>
    <cellStyle name="40% - 强调文字颜色 2 3 6" xfId="590"/>
    <cellStyle name="40% - 强调文字颜色 2 3 6 2" xfId="1404"/>
    <cellStyle name="40% - 强调文字颜色 2 3 7" xfId="444"/>
    <cellStyle name="40% - 强调文字颜色 2 4" xfId="1405"/>
    <cellStyle name="40% - 强调文字颜色 2 4 2" xfId="1406"/>
    <cellStyle name="40% - 强调文字颜色 2 4 2 2" xfId="1407"/>
    <cellStyle name="40% - 强调文字颜色 2 4 3" xfId="1408"/>
    <cellStyle name="40% - 强调文字颜色 2 4 3 2" xfId="1410"/>
    <cellStyle name="40% - 强调文字颜色 2 4 4" xfId="1411"/>
    <cellStyle name="40% - 强调文字颜色 2 4 4 2" xfId="1412"/>
    <cellStyle name="40% - 强调文字颜色 2 4 5" xfId="1413"/>
    <cellStyle name="40% - 强调文字颜色 2 4 5 2" xfId="1414"/>
    <cellStyle name="40% - 强调文字颜色 2 4 6" xfId="1417"/>
    <cellStyle name="40% - 强调文字颜色 2 5" xfId="1418"/>
    <cellStyle name="40% - 强调文字颜色 3 2" xfId="1421"/>
    <cellStyle name="40% - 强调文字颜色 3 2 10" xfId="1422"/>
    <cellStyle name="40% - 强调文字颜色 3 2 10 2" xfId="1423"/>
    <cellStyle name="40% - 强调文字颜色 3 2 10 3" xfId="1425"/>
    <cellStyle name="40% - 强调文字颜色 3 2 11" xfId="1427"/>
    <cellStyle name="40% - 强调文字颜色 3 2 11 2" xfId="1428"/>
    <cellStyle name="40% - 强调文字颜色 3 2 12" xfId="1429"/>
    <cellStyle name="40% - 强调文字颜色 3 2 12 2" xfId="1430"/>
    <cellStyle name="40% - 强调文字颜色 3 2 13" xfId="1431"/>
    <cellStyle name="40% - 强调文字颜色 3 2 13 2" xfId="1432"/>
    <cellStyle name="40% - 强调文字颜色 3 2 14" xfId="1433"/>
    <cellStyle name="40% - 强调文字颜色 3 2 14 2" xfId="1434"/>
    <cellStyle name="40% - 强调文字颜色 3 2 15" xfId="1435"/>
    <cellStyle name="40% - 强调文字颜色 3 2 2" xfId="1436"/>
    <cellStyle name="40% - 强调文字颜色 3 2 2 2" xfId="1438"/>
    <cellStyle name="40% - 强调文字颜色 3 2 2 2 2" xfId="1440"/>
    <cellStyle name="40% - 强调文字颜色 3 2 2 2 2 2" xfId="1442"/>
    <cellStyle name="40% - 强调文字颜色 3 2 2 2 3" xfId="1444"/>
    <cellStyle name="40% - 强调文字颜色 3 2 2 2 3 2" xfId="1447"/>
    <cellStyle name="40% - 强调文字颜色 3 2 2 2 4" xfId="1450"/>
    <cellStyle name="40% - 强调文字颜色 3 2 2 2 4 2" xfId="1452"/>
    <cellStyle name="40% - 强调文字颜色 3 2 2 2 5" xfId="50"/>
    <cellStyle name="40% - 强调文字颜色 3 2 2 2 5 2" xfId="91"/>
    <cellStyle name="40% - 强调文字颜色 3 2 2 2 6" xfId="587"/>
    <cellStyle name="40% - 强调文字颜色 3 2 2 3" xfId="1453"/>
    <cellStyle name="40% - 强调文字颜色 3 2 2 3 2" xfId="1456"/>
    <cellStyle name="40% - 强调文字颜色 3 2 2 4" xfId="1457"/>
    <cellStyle name="40% - 强调文字颜色 3 2 2 4 2" xfId="1458"/>
    <cellStyle name="40% - 强调文字颜色 3 2 2 5" xfId="1459"/>
    <cellStyle name="40% - 强调文字颜色 3 2 2 5 2" xfId="1460"/>
    <cellStyle name="40% - 强调文字颜色 3 2 2 6" xfId="1461"/>
    <cellStyle name="40% - 强调文字颜色 3 2 2 6 2" xfId="1462"/>
    <cellStyle name="40% - 强调文字颜色 3 2 2 7" xfId="1463"/>
    <cellStyle name="40% - 强调文字颜色 3 2 3" xfId="1464"/>
    <cellStyle name="40% - 强调文字颜色 3 2 3 2" xfId="1466"/>
    <cellStyle name="40% - 强调文字颜色 3 2 3 2 2" xfId="1468"/>
    <cellStyle name="40% - 强调文字颜色 3 2 3 3" xfId="1470"/>
    <cellStyle name="40% - 强调文字颜色 3 2 3 3 2" xfId="1473"/>
    <cellStyle name="40% - 强调文字颜色 3 2 3 4" xfId="1474"/>
    <cellStyle name="40% - 强调文字颜色 3 2 3 4 2" xfId="1475"/>
    <cellStyle name="40% - 强调文字颜色 3 2 3 5" xfId="1476"/>
    <cellStyle name="40% - 强调文字颜色 3 2 3 5 2" xfId="1477"/>
    <cellStyle name="40% - 强调文字颜色 3 2 3 6" xfId="1479"/>
    <cellStyle name="40% - 强调文字颜色 3 2 4" xfId="1480"/>
    <cellStyle name="40% - 强调文字颜色 3 2 4 2" xfId="1482"/>
    <cellStyle name="40% - 强调文字颜色 3 2 4 3" xfId="1484"/>
    <cellStyle name="40% - 强调文字颜色 3 2 5" xfId="1486"/>
    <cellStyle name="40% - 强调文字颜色 3 2 5 2" xfId="1487"/>
    <cellStyle name="40% - 强调文字颜色 3 2 5 3" xfId="1489"/>
    <cellStyle name="40% - 强调文字颜色 3 2 6" xfId="1491"/>
    <cellStyle name="40% - 强调文字颜色 3 2 6 2" xfId="1492"/>
    <cellStyle name="40% - 强调文字颜色 3 2 6 3" xfId="1493"/>
    <cellStyle name="40% - 强调文字颜色 3 2 7" xfId="496"/>
    <cellStyle name="40% - 强调文字颜色 3 2 7 2" xfId="499"/>
    <cellStyle name="40% - 强调文字颜色 3 2 7 3" xfId="513"/>
    <cellStyle name="40% - 强调文字颜色 3 2 8" xfId="136"/>
    <cellStyle name="40% - 强调文字颜色 3 2 8 2" xfId="336"/>
    <cellStyle name="40% - 强调文字颜色 3 2 8 3" xfId="345"/>
    <cellStyle name="40% - 强调文字颜色 3 2 9" xfId="122"/>
    <cellStyle name="40% - 强调文字颜色 3 2 9 2" xfId="523"/>
    <cellStyle name="40% - 强调文字颜色 3 2 9 3" xfId="525"/>
    <cellStyle name="40% - 强调文字颜色 3 3" xfId="1494"/>
    <cellStyle name="40% - 强调文字颜色 3 3 2" xfId="1495"/>
    <cellStyle name="40% - 强调文字颜色 3 3 2 2" xfId="1498"/>
    <cellStyle name="40% - 强调文字颜色 3 3 2 2 2" xfId="1500"/>
    <cellStyle name="40% - 强调文字颜色 3 3 2 3" xfId="1501"/>
    <cellStyle name="40% - 强调文字颜色 3 3 2 3 2" xfId="1504"/>
    <cellStyle name="40% - 强调文字颜色 3 3 2 4" xfId="1505"/>
    <cellStyle name="40% - 强调文字颜色 3 3 2 4 2" xfId="1508"/>
    <cellStyle name="40% - 强调文字颜色 3 3 2 5" xfId="1510"/>
    <cellStyle name="40% - 强调文字颜色 3 3 2 5 2" xfId="1511"/>
    <cellStyle name="40% - 强调文字颜色 3 3 2 6" xfId="1513"/>
    <cellStyle name="40% - 强调文字颜色 3 3 3" xfId="1514"/>
    <cellStyle name="40% - 强调文字颜色 3 3 3 2" xfId="21"/>
    <cellStyle name="40% - 强调文字颜色 3 3 4" xfId="1517"/>
    <cellStyle name="40% - 强调文字颜色 3 3 4 2" xfId="126"/>
    <cellStyle name="40% - 强调文字颜色 3 3 5" xfId="1520"/>
    <cellStyle name="40% - 强调文字颜色 3 3 5 2" xfId="1523"/>
    <cellStyle name="40% - 强调文字颜色 3 3 6" xfId="1525"/>
    <cellStyle name="40% - 强调文字颜色 3 3 6 2" xfId="1528"/>
    <cellStyle name="40% - 强调文字颜色 3 3 7" xfId="549"/>
    <cellStyle name="40% - 强调文字颜色 3 4" xfId="1529"/>
    <cellStyle name="40% - 强调文字颜色 3 4 2" xfId="1530"/>
    <cellStyle name="40% - 强调文字颜色 3 4 2 2" xfId="1531"/>
    <cellStyle name="40% - 强调文字颜色 3 4 3" xfId="1532"/>
    <cellStyle name="40% - 强调文字颜色 3 4 3 2" xfId="1533"/>
    <cellStyle name="40% - 强调文字颜色 3 4 4" xfId="1441"/>
    <cellStyle name="40% - 强调文字颜色 3 4 4 2" xfId="1443"/>
    <cellStyle name="40% - 强调文字颜色 3 4 5" xfId="1445"/>
    <cellStyle name="40% - 强调文字颜色 3 4 5 2" xfId="1448"/>
    <cellStyle name="40% - 强调文字颜色 3 4 6" xfId="1451"/>
    <cellStyle name="40% - 强调文字颜色 3 5" xfId="1534"/>
    <cellStyle name="40% - 强调文字颜色 3 6" xfId="1536"/>
    <cellStyle name="40% - 强调文字颜色 3 7" xfId="859"/>
    <cellStyle name="40% - 强调文字颜色 4 2" xfId="1538"/>
    <cellStyle name="40% - 强调文字颜色 4 2 10" xfId="1539"/>
    <cellStyle name="40% - 强调文字颜色 4 2 10 2" xfId="1542"/>
    <cellStyle name="40% - 强调文字颜色 4 2 10 3" xfId="1545"/>
    <cellStyle name="40% - 强调文字颜色 4 2 11" xfId="1548"/>
    <cellStyle name="40% - 强调文字颜色 4 2 11 2" xfId="1551"/>
    <cellStyle name="40% - 强调文字颜色 4 2 12" xfId="1553"/>
    <cellStyle name="40% - 强调文字颜色 4 2 12 2" xfId="1554"/>
    <cellStyle name="40% - 强调文字颜色 4 2 13" xfId="1555"/>
    <cellStyle name="40% - 强调文字颜色 4 2 13 2" xfId="1557"/>
    <cellStyle name="40% - 强调文字颜色 4 2 14" xfId="1558"/>
    <cellStyle name="40% - 强调文字颜色 4 2 14 2" xfId="1559"/>
    <cellStyle name="40% - 强调文字颜色 4 2 15" xfId="1560"/>
    <cellStyle name="40% - 强调文字颜色 4 2 2" xfId="1561"/>
    <cellStyle name="40% - 强调文字颜色 4 2 2 2" xfId="1564"/>
    <cellStyle name="40% - 强调文字颜色 4 2 2 2 2" xfId="1566"/>
    <cellStyle name="40% - 强调文字颜色 4 2 2 2 2 2" xfId="1567"/>
    <cellStyle name="40% - 强调文字颜色 4 2 2 2 3" xfId="1569"/>
    <cellStyle name="40% - 强调文字颜色 4 2 2 2 3 2" xfId="1570"/>
    <cellStyle name="40% - 强调文字颜色 4 2 2 2 4" xfId="1571"/>
    <cellStyle name="40% - 强调文字颜色 4 2 2 2 4 2" xfId="1572"/>
    <cellStyle name="40% - 强调文字颜色 4 2 2 2 5" xfId="1573"/>
    <cellStyle name="40% - 强调文字颜色 4 2 2 2 5 2" xfId="1575"/>
    <cellStyle name="40% - 强调文字颜色 4 2 2 2 6" xfId="1577"/>
    <cellStyle name="40% - 强调文字颜色 4 2 2 3" xfId="1580"/>
    <cellStyle name="40% - 强调文字颜色 4 2 2 3 2" xfId="1583"/>
    <cellStyle name="40% - 强调文字颜色 4 2 2 4" xfId="1584"/>
    <cellStyle name="40% - 强调文字颜色 4 2 2 4 2" xfId="1586"/>
    <cellStyle name="40% - 强调文字颜色 4 2 2 5" xfId="1587"/>
    <cellStyle name="40% - 强调文字颜色 4 2 2 5 2" xfId="1588"/>
    <cellStyle name="40% - 强调文字颜色 4 2 2 6" xfId="1589"/>
    <cellStyle name="40% - 强调文字颜色 4 2 2 6 2" xfId="1591"/>
    <cellStyle name="40% - 强调文字颜色 4 2 2 7" xfId="1592"/>
    <cellStyle name="40% - 强调文字颜色 4 2 3" xfId="1594"/>
    <cellStyle name="40% - 强调文字颜色 4 2 3 2" xfId="84"/>
    <cellStyle name="40% - 强调文字颜色 4 2 3 2 2" xfId="1596"/>
    <cellStyle name="40% - 强调文字颜色 4 2 3 3" xfId="62"/>
    <cellStyle name="40% - 强调文字颜色 4 2 3 3 2" xfId="1598"/>
    <cellStyle name="40% - 强调文字颜色 4 2 3 4" xfId="95"/>
    <cellStyle name="40% - 强调文字颜色 4 2 3 4 2" xfId="1600"/>
    <cellStyle name="40% - 强调文字颜色 4 2 3 5" xfId="96"/>
    <cellStyle name="40% - 强调文字颜色 4 2 3 5 2" xfId="1602"/>
    <cellStyle name="40% - 强调文字颜色 4 2 3 6" xfId="104"/>
    <cellStyle name="40% - 强调文字颜色 4 2 4" xfId="1604"/>
    <cellStyle name="40% - 强调文字颜色 4 2 4 2" xfId="1606"/>
    <cellStyle name="40% - 强调文字颜色 4 2 4 3" xfId="1608"/>
    <cellStyle name="40% - 强调文字颜色 4 2 5" xfId="1610"/>
    <cellStyle name="40% - 强调文字颜色 4 2 5 2" xfId="1611"/>
    <cellStyle name="40% - 强调文字颜色 4 2 5 3" xfId="1612"/>
    <cellStyle name="40% - 强调文字颜色 4 2 6" xfId="1613"/>
    <cellStyle name="40% - 强调文字颜色 4 2 6 2" xfId="1615"/>
    <cellStyle name="40% - 强调文字颜色 4 2 6 3" xfId="1617"/>
    <cellStyle name="40% - 强调文字颜色 4 2 7" xfId="619"/>
    <cellStyle name="40% - 强调文字颜色 4 2 7 2" xfId="623"/>
    <cellStyle name="40% - 强调文字颜色 4 2 7 3" xfId="635"/>
    <cellStyle name="40% - 强调文字颜色 4 2 8" xfId="645"/>
    <cellStyle name="40% - 强调文字颜色 4 2 8 2" xfId="650"/>
    <cellStyle name="40% - 强调文字颜色 4 2 8 3" xfId="7"/>
    <cellStyle name="40% - 强调文字颜色 4 2 9" xfId="663"/>
    <cellStyle name="40% - 强调文字颜色 4 2 9 2" xfId="669"/>
    <cellStyle name="40% - 强调文字颜色 4 2 9 3" xfId="672"/>
    <cellStyle name="40% - 强调文字颜色 4 3" xfId="1619"/>
    <cellStyle name="40% - 强调文字颜色 4 3 2" xfId="1620"/>
    <cellStyle name="40% - 强调文字颜色 4 3 2 2" xfId="1621"/>
    <cellStyle name="40% - 强调文字颜色 4 3 2 2 2" xfId="1623"/>
    <cellStyle name="40% - 强调文字颜色 4 3 2 3" xfId="1424"/>
    <cellStyle name="40% - 强调文字颜色 4 3 2 3 2" xfId="1625"/>
    <cellStyle name="40% - 强调文字颜色 4 3 2 4" xfId="1426"/>
    <cellStyle name="40% - 强调文字颜色 4 3 2 4 2" xfId="1626"/>
    <cellStyle name="40% - 强调文字颜色 4 3 2 5" xfId="1627"/>
    <cellStyle name="40% - 强调文字颜色 4 3 2 5 2" xfId="1628"/>
    <cellStyle name="40% - 强调文字颜色 4 3 2 6" xfId="1629"/>
    <cellStyle name="40% - 强调文字颜色 4 3 3" xfId="1630"/>
    <cellStyle name="40% - 强调文字颜色 4 3 3 2" xfId="1631"/>
    <cellStyle name="40% - 强调文字颜色 4 3 4" xfId="1632"/>
    <cellStyle name="40% - 强调文字颜色 4 3 4 2" xfId="1633"/>
    <cellStyle name="40% - 强调文字颜色 4 3 5" xfId="1634"/>
    <cellStyle name="40% - 强调文字颜色 4 3 5 2" xfId="1635"/>
    <cellStyle name="40% - 强调文字颜色 4 3 6" xfId="1637"/>
    <cellStyle name="40% - 强调文字颜色 4 3 6 2" xfId="1638"/>
    <cellStyle name="40% - 强调文字颜色 4 3 7" xfId="113"/>
    <cellStyle name="40% - 强调文字颜色 4 4" xfId="1639"/>
    <cellStyle name="40% - 强调文字颜色 4 4 2" xfId="1640"/>
    <cellStyle name="40% - 强调文字颜色 4 4 2 2" xfId="1641"/>
    <cellStyle name="40% - 强调文字颜色 4 4 3" xfId="1642"/>
    <cellStyle name="40% - 强调文字颜色 4 4 3 2" xfId="1643"/>
    <cellStyle name="40% - 强调文字颜色 4 4 4" xfId="1469"/>
    <cellStyle name="40% - 强调文字颜色 4 4 4 2" xfId="1645"/>
    <cellStyle name="40% - 强调文字颜色 4 4 5" xfId="1647"/>
    <cellStyle name="40% - 强调文字颜色 4 4 5 2" xfId="1648"/>
    <cellStyle name="40% - 强调文字颜色 4 4 6" xfId="1650"/>
    <cellStyle name="40% - 强调文字颜色 4 5" xfId="1651"/>
    <cellStyle name="40% - 强调文字颜色 4 6" xfId="1652"/>
    <cellStyle name="40% - 强调文字颜色 4 7" xfId="873"/>
    <cellStyle name="40% - 强调文字颜色 5 2" xfId="1653"/>
    <cellStyle name="40% - 强调文字颜色 5 2 10" xfId="1655"/>
    <cellStyle name="40% - 强调文字颜色 5 2 10 2" xfId="1656"/>
    <cellStyle name="40% - 强调文字颜色 5 2 10 3" xfId="1657"/>
    <cellStyle name="40% - 强调文字颜色 5 2 11" xfId="1658"/>
    <cellStyle name="40% - 强调文字颜色 5 2 11 2" xfId="1659"/>
    <cellStyle name="40% - 强调文字颜色 5 2 12" xfId="1660"/>
    <cellStyle name="40% - 强调文字颜色 5 2 12 2" xfId="1662"/>
    <cellStyle name="40% - 强调文字颜色 5 2 13" xfId="1663"/>
    <cellStyle name="40% - 强调文字颜色 5 2 13 2" xfId="1664"/>
    <cellStyle name="40% - 强调文字颜色 5 2 14" xfId="1666"/>
    <cellStyle name="40% - 强调文字颜色 5 2 14 2" xfId="1667"/>
    <cellStyle name="40% - 强调文字颜色 5 2 15" xfId="1669"/>
    <cellStyle name="40% - 强调文字颜色 5 2 2" xfId="10"/>
    <cellStyle name="40% - 强调文字颜色 5 2 2 2" xfId="1670"/>
    <cellStyle name="40% - 强调文字颜色 5 2 2 2 2" xfId="1674"/>
    <cellStyle name="40% - 强调文字颜色 5 2 2 2 2 2" xfId="300"/>
    <cellStyle name="40% - 强调文字颜色 5 2 2 2 3" xfId="1675"/>
    <cellStyle name="40% - 强调文字颜色 5 2 2 2 3 2" xfId="1677"/>
    <cellStyle name="40% - 强调文字颜色 5 2 2 2 4" xfId="1679"/>
    <cellStyle name="40% - 强调文字颜色 5 2 2 2 4 2" xfId="1681"/>
    <cellStyle name="40% - 强调文字颜色 5 2 2 2 5" xfId="1683"/>
    <cellStyle name="40% - 强调文字颜色 5 2 2 2 5 2" xfId="1685"/>
    <cellStyle name="40% - 强调文字颜色 5 2 2 2 6" xfId="1688"/>
    <cellStyle name="40% - 强调文字颜色 5 2 2 3" xfId="1690"/>
    <cellStyle name="40% - 强调文字颜色 5 2 2 3 2" xfId="1694"/>
    <cellStyle name="40% - 强调文字颜色 5 2 2 4" xfId="1695"/>
    <cellStyle name="40% - 强调文字颜色 5 2 2 4 2" xfId="1697"/>
    <cellStyle name="40% - 强调文字颜色 5 2 2 5" xfId="1700"/>
    <cellStyle name="40% - 强调文字颜色 5 2 2 5 2" xfId="1702"/>
    <cellStyle name="40% - 强调文字颜色 5 2 2 6" xfId="1704"/>
    <cellStyle name="40% - 强调文字颜色 5 2 2 6 2" xfId="1705"/>
    <cellStyle name="40% - 强调文字颜色 5 2 2 7" xfId="1706"/>
    <cellStyle name="40% - 强调文字颜色 5 2 3" xfId="1708"/>
    <cellStyle name="40% - 强调文字颜色 5 2 3 2" xfId="1712"/>
    <cellStyle name="40% - 强调文字颜色 5 2 3 2 2" xfId="1718"/>
    <cellStyle name="40% - 强调文字颜色 5 2 3 3" xfId="1720"/>
    <cellStyle name="40% - 强调文字颜色 5 2 3 3 2" xfId="1724"/>
    <cellStyle name="40% - 强调文字颜色 5 2 3 4" xfId="1725"/>
    <cellStyle name="40% - 强调文字颜色 5 2 3 4 2" xfId="1726"/>
    <cellStyle name="40% - 强调文字颜色 5 2 3 5" xfId="1728"/>
    <cellStyle name="40% - 强调文字颜色 5 2 3 5 2" xfId="1729"/>
    <cellStyle name="40% - 强调文字颜色 5 2 3 6" xfId="1730"/>
    <cellStyle name="40% - 强调文字颜色 5 2 4" xfId="1731"/>
    <cellStyle name="40% - 强调文字颜色 5 2 4 2" xfId="1734"/>
    <cellStyle name="40% - 强调文字颜色 5 2 4 3" xfId="1738"/>
    <cellStyle name="40% - 强调文字颜色 5 2 5" xfId="1740"/>
    <cellStyle name="40% - 强调文字颜色 5 2 5 2" xfId="1742"/>
    <cellStyle name="40% - 强调文字颜色 5 2 5 3" xfId="1745"/>
    <cellStyle name="40% - 强调文字颜色 5 2 6" xfId="1746"/>
    <cellStyle name="40% - 强调文字颜色 5 2 6 2" xfId="664"/>
    <cellStyle name="40% - 强调文字颜色 5 2 6 3" xfId="675"/>
    <cellStyle name="40% - 强调文字颜色 5 2 7" xfId="754"/>
    <cellStyle name="40% - 强调文字颜色 5 2 7 2" xfId="700"/>
    <cellStyle name="40% - 强调文字颜色 5 2 7 3" xfId="707"/>
    <cellStyle name="40% - 强调文字颜色 5 2 8" xfId="762"/>
    <cellStyle name="40% - 强调文字颜色 5 2 8 2" xfId="729"/>
    <cellStyle name="40% - 强调文字颜色 5 2 8 3" xfId="732"/>
    <cellStyle name="40% - 强调文字颜色 5 2 9" xfId="765"/>
    <cellStyle name="40% - 强调文字颜色 5 2 9 2" xfId="768"/>
    <cellStyle name="40% - 强调文字颜色 5 2 9 3" xfId="18"/>
    <cellStyle name="40% - 强调文字颜色 5 3" xfId="1749"/>
    <cellStyle name="40% - 强调文字颜色 5 3 2" xfId="1751"/>
    <cellStyle name="40% - 强调文字颜色 5 3 2 2" xfId="1753"/>
    <cellStyle name="40% - 强调文字颜色 5 3 2 2 2" xfId="1755"/>
    <cellStyle name="40% - 强调文字颜色 5 3 2 3" xfId="1756"/>
    <cellStyle name="40% - 强调文字颜色 5 3 2 3 2" xfId="1759"/>
    <cellStyle name="40% - 强调文字颜色 5 3 2 4" xfId="1760"/>
    <cellStyle name="40% - 强调文字颜色 5 3 2 4 2" xfId="1761"/>
    <cellStyle name="40% - 强调文字颜色 5 3 2 5" xfId="1762"/>
    <cellStyle name="40% - 强调文字颜色 5 3 2 5 2" xfId="1763"/>
    <cellStyle name="40% - 强调文字颜色 5 3 2 6" xfId="1764"/>
    <cellStyle name="40% - 强调文字颜色 5 3 3" xfId="1766"/>
    <cellStyle name="40% - 强调文字颜色 5 3 3 2" xfId="1768"/>
    <cellStyle name="40% - 强调文字颜色 5 3 4" xfId="1770"/>
    <cellStyle name="40% - 强调文字颜色 5 3 4 2" xfId="1771"/>
    <cellStyle name="40% - 强调文字颜色 5 3 5" xfId="1772"/>
    <cellStyle name="40% - 强调文字颜色 5 3 5 2" xfId="1773"/>
    <cellStyle name="40% - 强调文字颜色 5 3 6" xfId="1774"/>
    <cellStyle name="40% - 强调文字颜色 5 3 6 2" xfId="766"/>
    <cellStyle name="40% - 强调文字颜色 5 3 7" xfId="786"/>
    <cellStyle name="40% - 强调文字颜色 5 4" xfId="1776"/>
    <cellStyle name="40% - 强调文字颜色 5 4 2" xfId="1778"/>
    <cellStyle name="40% - 强调文字颜色 5 4 2 2" xfId="1780"/>
    <cellStyle name="40% - 强调文字颜色 5 4 3" xfId="1784"/>
    <cellStyle name="40% - 强调文字颜色 5 4 3 2" xfId="1786"/>
    <cellStyle name="40% - 强调文字颜色 5 4 4" xfId="1789"/>
    <cellStyle name="40% - 强调文字颜色 5 4 4 2" xfId="1790"/>
    <cellStyle name="40% - 强调文字颜色 5 4 5" xfId="1791"/>
    <cellStyle name="40% - 强调文字颜色 5 4 5 2" xfId="1792"/>
    <cellStyle name="40% - 强调文字颜色 5 4 6" xfId="1793"/>
    <cellStyle name="40% - 强调文字颜色 5 5" xfId="1794"/>
    <cellStyle name="40% - 强调文字颜色 6 2" xfId="1796"/>
    <cellStyle name="40% - 强调文字颜色 6 2 10" xfId="1798"/>
    <cellStyle name="40% - 强调文字颜色 6 2 10 2" xfId="253"/>
    <cellStyle name="40% - 强调文字颜色 6 2 10 3" xfId="269"/>
    <cellStyle name="40% - 强调文字颜色 6 2 11" xfId="1686"/>
    <cellStyle name="40% - 强调文字颜色 6 2 11 2" xfId="1799"/>
    <cellStyle name="40% - 强调文字颜色 6 2 12" xfId="1801"/>
    <cellStyle name="40% - 强调文字颜色 6 2 12 2" xfId="1803"/>
    <cellStyle name="40% - 强调文字颜色 6 2 13" xfId="1804"/>
    <cellStyle name="40% - 强调文字颜色 6 2 13 2" xfId="1805"/>
    <cellStyle name="40% - 强调文字颜色 6 2 14" xfId="1806"/>
    <cellStyle name="40% - 强调文字颜色 6 2 14 2" xfId="1807"/>
    <cellStyle name="40% - 强调文字颜色 6 2 15" xfId="1808"/>
    <cellStyle name="40% - 强调文字颜色 6 2 2" xfId="1809"/>
    <cellStyle name="40% - 强调文字颜色 6 2 2 2" xfId="1810"/>
    <cellStyle name="40% - 强调文字颜色 6 2 2 2 2" xfId="1813"/>
    <cellStyle name="40% - 强调文字颜色 6 2 2 2 2 2" xfId="1815"/>
    <cellStyle name="40% - 强调文字颜色 6 2 2 2 3" xfId="1817"/>
    <cellStyle name="40% - 强调文字颜色 6 2 2 2 3 2" xfId="55"/>
    <cellStyle name="40% - 强调文字颜色 6 2 2 2 4" xfId="1819"/>
    <cellStyle name="40% - 强调文字颜色 6 2 2 2 4 2" xfId="1821"/>
    <cellStyle name="40% - 强调文字颜色 6 2 2 2 5" xfId="1823"/>
    <cellStyle name="40% - 强调文字颜色 6 2 2 2 5 2" xfId="1144"/>
    <cellStyle name="40% - 强调文字颜色 6 2 2 2 6" xfId="1824"/>
    <cellStyle name="40% - 强调文字颜色 6 2 2 3" xfId="1825"/>
    <cellStyle name="40% - 强调文字颜色 6 2 2 3 2" xfId="1827"/>
    <cellStyle name="40% - 强调文字颜色 6 2 2 4" xfId="1829"/>
    <cellStyle name="40% - 强调文字颜色 6 2 2 4 2" xfId="1831"/>
    <cellStyle name="40% - 强调文字颜色 6 2 2 5" xfId="1833"/>
    <cellStyle name="40% - 强调文字颜色 6 2 2 5 2" xfId="1835"/>
    <cellStyle name="40% - 强调文字颜色 6 2 2 6" xfId="1837"/>
    <cellStyle name="40% - 强调文字颜色 6 2 2 6 2" xfId="1838"/>
    <cellStyle name="40% - 强调文字颜色 6 2 2 7" xfId="1839"/>
    <cellStyle name="40% - 强调文字颜色 6 2 3" xfId="1840"/>
    <cellStyle name="40% - 强调文字颜色 6 2 3 2" xfId="1841"/>
    <cellStyle name="40% - 强调文字颜色 6 2 3 2 2" xfId="1843"/>
    <cellStyle name="40% - 强调文字颜色 6 2 3 3" xfId="1845"/>
    <cellStyle name="40% - 强调文字颜色 6 2 3 3 2" xfId="1847"/>
    <cellStyle name="40% - 强调文字颜色 6 2 3 4" xfId="1849"/>
    <cellStyle name="40% - 强调文字颜色 6 2 3 4 2" xfId="1851"/>
    <cellStyle name="40% - 强调文字颜色 6 2 3 5" xfId="1853"/>
    <cellStyle name="40% - 强调文字颜色 6 2 3 5 2" xfId="1855"/>
    <cellStyle name="40% - 强调文字颜色 6 2 3 6" xfId="1857"/>
    <cellStyle name="40% - 强调文字颜色 6 2 4" xfId="1858"/>
    <cellStyle name="40% - 强调文字颜色 6 2 4 2" xfId="1860"/>
    <cellStyle name="40% - 强调文字颜色 6 2 4 3" xfId="1862"/>
    <cellStyle name="40% - 强调文字颜色 6 2 5" xfId="1172"/>
    <cellStyle name="40% - 强调文字颜色 6 2 5 2" xfId="1866"/>
    <cellStyle name="40% - 强调文字颜色 6 2 5 3" xfId="1867"/>
    <cellStyle name="40% - 强调文字颜色 6 2 6" xfId="1868"/>
    <cellStyle name="40% - 强调文字颜色 6 2 6 2" xfId="1294"/>
    <cellStyle name="40% - 强调文字颜色 6 2 6 3" xfId="1872"/>
    <cellStyle name="40% - 强调文字颜色 6 2 7" xfId="821"/>
    <cellStyle name="40% - 强调文字颜色 6 2 7 2" xfId="824"/>
    <cellStyle name="40% - 强调文字颜色 6 2 7 3" xfId="846"/>
    <cellStyle name="40% - 强调文字颜色 6 2 8" xfId="857"/>
    <cellStyle name="40% - 强调文字颜色 6 2 8 2" xfId="860"/>
    <cellStyle name="40% - 强调文字颜色 6 2 8 3" xfId="863"/>
    <cellStyle name="40% - 强调文字颜色 6 2 9" xfId="871"/>
    <cellStyle name="40% - 强调文字颜色 6 2 9 2" xfId="874"/>
    <cellStyle name="40% - 强调文字颜色 6 2 9 3" xfId="876"/>
    <cellStyle name="40% - 强调文字颜色 6 3" xfId="1874"/>
    <cellStyle name="40% - 强调文字颜色 6 3 2" xfId="1876"/>
    <cellStyle name="40% - 强调文字颜色 6 3 2 2" xfId="1877"/>
    <cellStyle name="40% - 强调文字颜色 6 3 2 2 2" xfId="1878"/>
    <cellStyle name="40% - 强调文字颜色 6 3 2 3" xfId="1879"/>
    <cellStyle name="40% - 强调文字颜色 6 3 2 3 2" xfId="1880"/>
    <cellStyle name="40% - 强调文字颜色 6 3 2 4" xfId="1881"/>
    <cellStyle name="40% - 强调文字颜色 6 3 2 4 2" xfId="1882"/>
    <cellStyle name="40% - 强调文字颜色 6 3 2 5" xfId="1884"/>
    <cellStyle name="40% - 强调文字颜色 6 3 2 5 2" xfId="1885"/>
    <cellStyle name="40% - 强调文字颜色 6 3 2 6" xfId="1886"/>
    <cellStyle name="40% - 强调文字颜色 6 3 3" xfId="1887"/>
    <cellStyle name="40% - 强调文字颜色 6 3 3 2" xfId="1888"/>
    <cellStyle name="40% - 强调文字颜色 6 3 4" xfId="1889"/>
    <cellStyle name="40% - 强调文字颜色 6 3 4 2" xfId="1891"/>
    <cellStyle name="40% - 强调文字颜色 6 3 5" xfId="1178"/>
    <cellStyle name="40% - 强调文字颜色 6 3 5 2" xfId="1820"/>
    <cellStyle name="40% - 强调文字颜色 6 3 6" xfId="1892"/>
    <cellStyle name="40% - 强调文字颜色 6 3 6 2" xfId="1896"/>
    <cellStyle name="40% - 强调文字颜色 6 3 7" xfId="919"/>
    <cellStyle name="40% - 强调文字颜色 6 4" xfId="1897"/>
    <cellStyle name="40% - 强调文字颜色 6 4 2" xfId="1899"/>
    <cellStyle name="40% - 强调文字颜色 6 4 2 2" xfId="1901"/>
    <cellStyle name="40% - 强调文字颜色 6 4 3" xfId="1904"/>
    <cellStyle name="40% - 强调文字颜色 6 4 3 2" xfId="1907"/>
    <cellStyle name="40% - 强调文字颜色 6 4 4" xfId="1909"/>
    <cellStyle name="40% - 强调文字颜色 6 4 4 2" xfId="1913"/>
    <cellStyle name="40% - 强调文字颜色 6 4 5" xfId="1915"/>
    <cellStyle name="40% - 强调文字颜色 6 4 5 2" xfId="1918"/>
    <cellStyle name="40% - 强调文字颜色 6 4 6" xfId="1919"/>
    <cellStyle name="40% - 强调文字颜色 6 5" xfId="1923"/>
    <cellStyle name="40% - 强调文字颜色 6 6" xfId="1926"/>
    <cellStyle name="40% - 强调文字颜色 6 7" xfId="892"/>
    <cellStyle name="40% - 着色 1" xfId="1930"/>
    <cellStyle name="40% - 着色 2" xfId="1931"/>
    <cellStyle name="40% - 着色 3" xfId="1932"/>
    <cellStyle name="40% - 着色 4" xfId="1933"/>
    <cellStyle name="40% - 着色 5" xfId="1934"/>
    <cellStyle name="40% - 着色 6" xfId="1935"/>
    <cellStyle name="60% - 强调文字颜色 1 2" xfId="718"/>
    <cellStyle name="60% - 强调文字颜色 1 2 10" xfId="1093"/>
    <cellStyle name="60% - 强调文字颜色 1 2 10 2" xfId="29"/>
    <cellStyle name="60% - 强调文字颜色 1 2 10 3" xfId="1936"/>
    <cellStyle name="60% - 强调文字颜色 1 2 11" xfId="1097"/>
    <cellStyle name="60% - 强调文字颜色 1 2 12" xfId="1104"/>
    <cellStyle name="60% - 强调文字颜色 1 2 2" xfId="1939"/>
    <cellStyle name="60% - 强调文字颜色 1 2 2 2" xfId="1940"/>
    <cellStyle name="60% - 强调文字颜色 1 2 2 2 2" xfId="1941"/>
    <cellStyle name="60% - 强调文字颜色 1 2 2 2 3" xfId="1943"/>
    <cellStyle name="60% - 强调文字颜色 1 2 2 3" xfId="1946"/>
    <cellStyle name="60% - 强调文字颜色 1 2 2 4" xfId="1947"/>
    <cellStyle name="60% - 强调文字颜色 1 2 3" xfId="1948"/>
    <cellStyle name="60% - 强调文字颜色 1 2 3 2" xfId="1949"/>
    <cellStyle name="60% - 强调文字颜色 1 2 3 3" xfId="1951"/>
    <cellStyle name="60% - 强调文字颜色 1 2 4" xfId="1543"/>
    <cellStyle name="60% - 强调文字颜色 1 2 4 2" xfId="1954"/>
    <cellStyle name="60% - 强调文字颜色 1 2 4 3" xfId="1956"/>
    <cellStyle name="60% - 强调文字颜色 1 2 5" xfId="1546"/>
    <cellStyle name="60% - 强调文字颜色 1 2 5 2" xfId="1959"/>
    <cellStyle name="60% - 强调文字颜色 1 2 5 3" xfId="1960"/>
    <cellStyle name="60% - 强调文字颜色 1 2 6" xfId="1962"/>
    <cellStyle name="60% - 强调文字颜色 1 2 6 2" xfId="1963"/>
    <cellStyle name="60% - 强调文字颜色 1 2 6 3" xfId="1964"/>
    <cellStyle name="60% - 强调文字颜色 1 2 7" xfId="1966"/>
    <cellStyle name="60% - 强调文字颜色 1 2 7 2" xfId="1967"/>
    <cellStyle name="60% - 强调文字颜色 1 2 7 3" xfId="1968"/>
    <cellStyle name="60% - 强调文字颜色 1 2 8" xfId="1970"/>
    <cellStyle name="60% - 强调文字颜色 1 2 8 2" xfId="1971"/>
    <cellStyle name="60% - 强调文字颜色 1 2 8 3" xfId="1973"/>
    <cellStyle name="60% - 强调文字颜色 1 2 9" xfId="1976"/>
    <cellStyle name="60% - 强调文字颜色 1 2 9 2" xfId="38"/>
    <cellStyle name="60% - 强调文字颜色 1 2 9 3" xfId="1977"/>
    <cellStyle name="60% - 强调文字颜色 1 3" xfId="324"/>
    <cellStyle name="60% - 强调文字颜色 1 3 2" xfId="329"/>
    <cellStyle name="60% - 强调文字颜色 1 3 2 2" xfId="1978"/>
    <cellStyle name="60% - 强调文字颜色 1 3 2 3" xfId="771"/>
    <cellStyle name="60% - 强调文字颜色 1 3 3" xfId="332"/>
    <cellStyle name="60% - 强调文字颜色 1 3 4" xfId="1552"/>
    <cellStyle name="60% - 强调文字颜色 1 4" xfId="334"/>
    <cellStyle name="60% - 强调文字颜色 1 4 2" xfId="340"/>
    <cellStyle name="60% - 强调文字颜色 1 4 3" xfId="1981"/>
    <cellStyle name="60% - 强调文字颜色 1 5" xfId="343"/>
    <cellStyle name="60% - 强调文字颜色 1 6" xfId="351"/>
    <cellStyle name="60% - 强调文字颜色 2 2" xfId="1982"/>
    <cellStyle name="60% - 强调文字颜色 2 2 10" xfId="1983"/>
    <cellStyle name="60% - 强调文字颜色 2 2 10 2" xfId="1984"/>
    <cellStyle name="60% - 强调文字颜色 2 2 10 3" xfId="1986"/>
    <cellStyle name="60% - 强调文字颜色 2 2 11" xfId="1987"/>
    <cellStyle name="60% - 强调文字颜色 2 2 12" xfId="1989"/>
    <cellStyle name="60% - 强调文字颜色 2 2 2" xfId="1992"/>
    <cellStyle name="60% - 强调文字颜色 2 2 2 2" xfId="1994"/>
    <cellStyle name="60% - 强调文字颜色 2 2 2 2 2" xfId="1996"/>
    <cellStyle name="60% - 强调文字颜色 2 2 2 2 3" xfId="1997"/>
    <cellStyle name="60% - 强调文字颜色 2 2 2 3" xfId="1998"/>
    <cellStyle name="60% - 强调文字颜色 2 2 2 4" xfId="805"/>
    <cellStyle name="60% - 强调文字颜色 2 2 3" xfId="2000"/>
    <cellStyle name="60% - 强调文字颜色 2 2 3 2" xfId="2002"/>
    <cellStyle name="60% - 强调文字颜色 2 2 3 3" xfId="2004"/>
    <cellStyle name="60% - 强调文字颜色 2 2 4" xfId="603"/>
    <cellStyle name="60% - 强调文字颜色 2 2 4 2" xfId="2006"/>
    <cellStyle name="60% - 强调文字颜色 2 2 4 3" xfId="2008"/>
    <cellStyle name="60% - 强调文字颜色 2 2 5" xfId="606"/>
    <cellStyle name="60% - 强调文字颜色 2 2 5 2" xfId="2010"/>
    <cellStyle name="60% - 强调文字颜色 2 2 5 3" xfId="2011"/>
    <cellStyle name="60% - 强调文字颜色 2 2 6" xfId="1800"/>
    <cellStyle name="60% - 强调文字颜色 2 2 6 2" xfId="2012"/>
    <cellStyle name="60% - 强调文字颜色 2 2 6 3" xfId="2013"/>
    <cellStyle name="60% - 强调文字颜色 2 2 7" xfId="1154"/>
    <cellStyle name="60% - 强调文字颜色 2 2 7 2" xfId="1156"/>
    <cellStyle name="60% - 强调文字颜色 2 2 7 3" xfId="1184"/>
    <cellStyle name="60% - 强调文字颜色 2 2 8" xfId="1198"/>
    <cellStyle name="60% - 强调文字颜色 2 2 8 2" xfId="1200"/>
    <cellStyle name="60% - 强调文字颜色 2 2 8 3" xfId="1205"/>
    <cellStyle name="60% - 强调文字颜色 2 2 9" xfId="1210"/>
    <cellStyle name="60% - 强调文字颜色 2 2 9 2" xfId="1212"/>
    <cellStyle name="60% - 强调文字颜色 2 2 9 3" xfId="1214"/>
    <cellStyle name="60% - 强调文字颜色 2 3" xfId="32"/>
    <cellStyle name="60% - 强调文字颜色 2 3 2" xfId="2014"/>
    <cellStyle name="60% - 强调文字颜色 2 3 2 2" xfId="2016"/>
    <cellStyle name="60% - 强调文字颜色 2 3 2 3" xfId="880"/>
    <cellStyle name="60% - 强调文字颜色 2 3 3" xfId="2019"/>
    <cellStyle name="60% - 强调文字颜色 2 3 4" xfId="192"/>
    <cellStyle name="60% - 强调文字颜色 2 4" xfId="2022"/>
    <cellStyle name="60% - 强调文字颜色 2 4 2" xfId="2023"/>
    <cellStyle name="60% - 强调文字颜色 2 4 3" xfId="2024"/>
    <cellStyle name="60% - 强调文字颜色 2 5" xfId="1985"/>
    <cellStyle name="60% - 强调文字颜色 3 2" xfId="2025"/>
    <cellStyle name="60% - 强调文字颜色 3 2 10" xfId="2026"/>
    <cellStyle name="60% - 强调文字颜色 3 2 10 2" xfId="2027"/>
    <cellStyle name="60% - 强调文字颜色 3 2 10 3" xfId="2028"/>
    <cellStyle name="60% - 强调文字颜色 3 2 11" xfId="2030"/>
    <cellStyle name="60% - 强调文字颜色 3 2 12" xfId="2031"/>
    <cellStyle name="60% - 强调文字颜色 3 2 2" xfId="2032"/>
    <cellStyle name="60% - 强调文字颜色 3 2 2 2" xfId="2034"/>
    <cellStyle name="60% - 强调文字颜色 3 2 2 2 2" xfId="2035"/>
    <cellStyle name="60% - 强调文字颜色 3 2 2 2 3" xfId="2036"/>
    <cellStyle name="60% - 强调文字颜色 3 2 2 3" xfId="2038"/>
    <cellStyle name="60% - 强调文字颜色 3 2 2 4" xfId="2040"/>
    <cellStyle name="60% - 强调文字颜色 3 2 3" xfId="2042"/>
    <cellStyle name="60% - 强调文字颜色 3 2 3 2" xfId="2043"/>
    <cellStyle name="60% - 强调文字颜色 3 2 3 3" xfId="2044"/>
    <cellStyle name="60% - 强调文字颜色 3 2 4" xfId="2003"/>
    <cellStyle name="60% - 强调文字颜色 3 2 4 2" xfId="2045"/>
    <cellStyle name="60% - 强调文字颜色 3 2 4 3" xfId="2047"/>
    <cellStyle name="60% - 强调文字颜色 3 2 5" xfId="2005"/>
    <cellStyle name="60% - 强调文字颜色 3 2 5 2" xfId="2051"/>
    <cellStyle name="60% - 强调文字颜色 3 2 5 3" xfId="2052"/>
    <cellStyle name="60% - 强调文字颜色 3 2 6" xfId="810"/>
    <cellStyle name="60% - 强调文字颜色 3 2 6 2" xfId="2054"/>
    <cellStyle name="60% - 强调文字颜色 3 2 6 3" xfId="2055"/>
    <cellStyle name="60% - 强调文字颜色 3 2 7" xfId="1315"/>
    <cellStyle name="60% - 强调文字颜色 3 2 7 2" xfId="1317"/>
    <cellStyle name="60% - 强调文字颜色 3 2 7 3" xfId="1330"/>
    <cellStyle name="60% - 强调文字颜色 3 2 8" xfId="1348"/>
    <cellStyle name="60% - 强调文字颜色 3 2 8 2" xfId="1350"/>
    <cellStyle name="60% - 强调文字颜色 3 2 8 3" xfId="1352"/>
    <cellStyle name="60% - 强调文字颜色 3 2 9" xfId="1363"/>
    <cellStyle name="60% - 强调文字颜色 3 2 9 2" xfId="1365"/>
    <cellStyle name="60% - 强调文字颜色 3 2 9 3" xfId="1368"/>
    <cellStyle name="60% - 强调文字颜色 3 3" xfId="2057"/>
    <cellStyle name="60% - 强调文字颜色 3 3 2" xfId="2058"/>
    <cellStyle name="60% - 强调文字颜色 3 3 2 2" xfId="2059"/>
    <cellStyle name="60% - 强调文字颜色 3 3 2 3" xfId="1039"/>
    <cellStyle name="60% - 强调文字颜色 3 3 3" xfId="2060"/>
    <cellStyle name="60% - 强调文字颜色 3 3 4" xfId="2007"/>
    <cellStyle name="60% - 强调文字颜色 3 4" xfId="2061"/>
    <cellStyle name="60% - 强调文字颜色 3 4 2" xfId="2062"/>
    <cellStyle name="60% - 强调文字颜色 3 4 3" xfId="2063"/>
    <cellStyle name="60% - 强调文字颜色 3 5" xfId="2064"/>
    <cellStyle name="60% - 强调文字颜色 3 6" xfId="2065"/>
    <cellStyle name="60% - 强调文字颜色 4 2" xfId="2066"/>
    <cellStyle name="60% - 强调文字颜色 4 2 10" xfId="2067"/>
    <cellStyle name="60% - 强调文字颜色 4 2 10 2" xfId="1581"/>
    <cellStyle name="60% - 强调文字颜色 4 2 10 3" xfId="1585"/>
    <cellStyle name="60% - 强调文字颜色 4 2 11" xfId="2070"/>
    <cellStyle name="60% - 强调文字颜色 4 2 12" xfId="2073"/>
    <cellStyle name="60% - 强调文字颜色 4 2 2" xfId="1898"/>
    <cellStyle name="60% - 强调文字颜色 4 2 2 2" xfId="1900"/>
    <cellStyle name="60% - 强调文字颜色 4 2 2 2 2" xfId="1902"/>
    <cellStyle name="60% - 强调文字颜色 4 2 2 2 3" xfId="2074"/>
    <cellStyle name="60% - 强调文字颜色 4 2 2 3" xfId="1905"/>
    <cellStyle name="60% - 强调文字颜色 4 2 2 4" xfId="1910"/>
    <cellStyle name="60% - 强调文字颜色 4 2 3" xfId="1924"/>
    <cellStyle name="60% - 强调文字颜色 4 2 3 2" xfId="2076"/>
    <cellStyle name="60% - 强调文字颜色 4 2 3 3" xfId="2077"/>
    <cellStyle name="60% - 强调文字颜色 4 2 4" xfId="1927"/>
    <cellStyle name="60% - 强调文字颜色 4 2 4 2" xfId="2079"/>
    <cellStyle name="60% - 强调文字颜色 4 2 4 3" xfId="2081"/>
    <cellStyle name="60% - 强调文字颜色 4 2 5" xfId="893"/>
    <cellStyle name="60% - 强调文字颜色 4 2 5 2" xfId="2085"/>
    <cellStyle name="60% - 强调文字颜色 4 2 5 3" xfId="2086"/>
    <cellStyle name="60% - 强调文字颜色 4 2 6" xfId="896"/>
    <cellStyle name="60% - 强调文字颜色 4 2 6 2" xfId="2089"/>
    <cellStyle name="60% - 强调文字颜色 4 2 6 3" xfId="2090"/>
    <cellStyle name="60% - 强调文字颜色 4 2 7" xfId="1437"/>
    <cellStyle name="60% - 强调文字颜色 4 2 7 2" xfId="1439"/>
    <cellStyle name="60% - 强调文字颜色 4 2 7 3" xfId="1454"/>
    <cellStyle name="60% - 强调文字颜色 4 2 8" xfId="1465"/>
    <cellStyle name="60% - 强调文字颜色 4 2 8 2" xfId="1467"/>
    <cellStyle name="60% - 强调文字颜色 4 2 8 3" xfId="1471"/>
    <cellStyle name="60% - 强调文字颜色 4 2 9" xfId="1481"/>
    <cellStyle name="60% - 强调文字颜色 4 2 9 2" xfId="1483"/>
    <cellStyle name="60% - 强调文字颜色 4 2 9 3" xfId="1485"/>
    <cellStyle name="60% - 强调文字颜色 4 3" xfId="2093"/>
    <cellStyle name="60% - 强调文字颜色 4 3 2" xfId="2094"/>
    <cellStyle name="60% - 强调文字颜色 4 3 2 2" xfId="2097"/>
    <cellStyle name="60% - 强调文字颜色 4 3 2 3" xfId="2101"/>
    <cellStyle name="60% - 强调文字颜色 4 3 3" xfId="2104"/>
    <cellStyle name="60% - 强调文字颜色 4 3 4" xfId="2109"/>
    <cellStyle name="60% - 强调文字颜色 4 4" xfId="2114"/>
    <cellStyle name="60% - 强调文字颜色 4 4 2" xfId="2115"/>
    <cellStyle name="60% - 强调文字颜色 4 4 3" xfId="2117"/>
    <cellStyle name="60% - 强调文字颜色 4 5" xfId="2120"/>
    <cellStyle name="60% - 强调文字颜色 4 6" xfId="2121"/>
    <cellStyle name="60% - 强调文字颜色 5 2" xfId="2122"/>
    <cellStyle name="60% - 强调文字颜色 5 2 10" xfId="2123"/>
    <cellStyle name="60% - 强调文字颜色 5 2 10 2" xfId="2127"/>
    <cellStyle name="60% - 强调文字颜色 5 2 10 3" xfId="2130"/>
    <cellStyle name="60% - 强调文字颜色 5 2 11" xfId="2132"/>
    <cellStyle name="60% - 强调文字颜色 5 2 12" xfId="2136"/>
    <cellStyle name="60% - 强调文字颜色 5 2 2" xfId="2139"/>
    <cellStyle name="60% - 强调文字颜色 5 2 2 2" xfId="2140"/>
    <cellStyle name="60% - 强调文字颜色 5 2 2 2 2" xfId="2142"/>
    <cellStyle name="60% - 强调文字颜色 5 2 2 2 3" xfId="2144"/>
    <cellStyle name="60% - 强调文字颜色 5 2 2 3" xfId="2146"/>
    <cellStyle name="60% - 强调文字颜色 5 2 2 4" xfId="2148"/>
    <cellStyle name="60% - 强调文字颜色 5 2 3" xfId="2150"/>
    <cellStyle name="60% - 强调文字颜色 5 2 3 2" xfId="2151"/>
    <cellStyle name="60% - 强调文字颜色 5 2 3 3" xfId="2152"/>
    <cellStyle name="60% - 强调文字颜色 5 2 4" xfId="2153"/>
    <cellStyle name="60% - 强调文字颜色 5 2 4 2" xfId="2154"/>
    <cellStyle name="60% - 强调文字颜色 5 2 4 3" xfId="2155"/>
    <cellStyle name="60% - 强调文字颜色 5 2 5" xfId="941"/>
    <cellStyle name="60% - 强调文字颜色 5 2 5 2" xfId="2156"/>
    <cellStyle name="60% - 强调文字颜色 5 2 5 3" xfId="2158"/>
    <cellStyle name="60% - 强调文字颜色 5 2 6" xfId="2160"/>
    <cellStyle name="60% - 强调文字颜色 5 2 6 2" xfId="2162"/>
    <cellStyle name="60% - 强调文字颜色 5 2 6 3" xfId="2163"/>
    <cellStyle name="60% - 强调文字颜色 5 2 7" xfId="1562"/>
    <cellStyle name="60% - 强调文字颜色 5 2 7 2" xfId="1565"/>
    <cellStyle name="60% - 强调文字颜色 5 2 7 3" xfId="1582"/>
    <cellStyle name="60% - 强调文字颜色 5 2 8" xfId="1595"/>
    <cellStyle name="60% - 强调文字颜色 5 2 8 2" xfId="83"/>
    <cellStyle name="60% - 强调文字颜色 5 2 8 3" xfId="61"/>
    <cellStyle name="60% - 强调文字颜色 5 2 9" xfId="1605"/>
    <cellStyle name="60% - 强调文字颜色 5 2 9 2" xfId="1607"/>
    <cellStyle name="60% - 强调文字颜色 5 2 9 3" xfId="1609"/>
    <cellStyle name="60% - 强调文字颜色 5 3" xfId="2164"/>
    <cellStyle name="60% - 强调文字颜色 5 3 2" xfId="2165"/>
    <cellStyle name="60% - 强调文字颜色 5 3 2 2" xfId="2166"/>
    <cellStyle name="60% - 强调文字颜色 5 3 2 3" xfId="2167"/>
    <cellStyle name="60% - 强调文字颜色 5 3 3" xfId="2168"/>
    <cellStyle name="60% - 强调文字颜色 5 3 4" xfId="2170"/>
    <cellStyle name="60% - 强调文字颜色 5 4" xfId="2172"/>
    <cellStyle name="60% - 强调文字颜色 5 4 2" xfId="2173"/>
    <cellStyle name="60% - 强调文字颜色 5 4 3" xfId="2174"/>
    <cellStyle name="60% - 强调文字颜色 5 5" xfId="2175"/>
    <cellStyle name="60% - 强调文字颜色 6 2" xfId="2176"/>
    <cellStyle name="60% - 强调文字颜色 6 2 10" xfId="2177"/>
    <cellStyle name="60% - 强调文字颜色 6 2 10 2" xfId="2179"/>
    <cellStyle name="60% - 强调文字颜色 6 2 10 3" xfId="2180"/>
    <cellStyle name="60% - 强调文字颜色 6 2 11" xfId="2181"/>
    <cellStyle name="60% - 强调文字颜色 6 2 12" xfId="2183"/>
    <cellStyle name="60% - 强调文字颜色 6 2 2" xfId="2184"/>
    <cellStyle name="60% - 强调文字颜色 6 2 2 2" xfId="2185"/>
    <cellStyle name="60% - 强调文字颜色 6 2 2 2 2" xfId="2187"/>
    <cellStyle name="60% - 强调文字颜色 6 2 2 2 3" xfId="2188"/>
    <cellStyle name="60% - 强调文字颜色 6 2 2 3" xfId="2189"/>
    <cellStyle name="60% - 强调文字颜色 6 2 2 4" xfId="2190"/>
    <cellStyle name="60% - 强调文字颜色 6 2 3" xfId="2191"/>
    <cellStyle name="60% - 强调文字颜色 6 2 3 2" xfId="2192"/>
    <cellStyle name="60% - 强调文字颜色 6 2 3 3" xfId="2194"/>
    <cellStyle name="60% - 强调文字颜色 6 2 4" xfId="2196"/>
    <cellStyle name="60% - 强调文字颜色 6 2 4 2" xfId="2197"/>
    <cellStyle name="60% - 强调文字颜色 6 2 4 3" xfId="2198"/>
    <cellStyle name="60% - 强调文字颜色 6 2 5" xfId="2200"/>
    <cellStyle name="60% - 强调文字颜色 6 2 5 2" xfId="2202"/>
    <cellStyle name="60% - 强调文字颜色 6 2 5 3" xfId="2203"/>
    <cellStyle name="60% - 强调文字颜色 6 2 6" xfId="131"/>
    <cellStyle name="60% - 强调文字颜色 6 2 6 2" xfId="2205"/>
    <cellStyle name="60% - 强调文字颜色 6 2 6 3" xfId="2208"/>
    <cellStyle name="60% - 强调文字颜色 6 2 7" xfId="11"/>
    <cellStyle name="60% - 强调文字颜色 6 2 7 2" xfId="1671"/>
    <cellStyle name="60% - 强调文字颜色 6 2 7 3" xfId="1691"/>
    <cellStyle name="60% - 强调文字颜色 6 2 8" xfId="1709"/>
    <cellStyle name="60% - 强调文字颜色 6 2 8 2" xfId="1713"/>
    <cellStyle name="60% - 强调文字颜色 6 2 8 3" xfId="1721"/>
    <cellStyle name="60% - 强调文字颜色 6 2 9" xfId="1732"/>
    <cellStyle name="60% - 强调文字颜色 6 2 9 2" xfId="1735"/>
    <cellStyle name="60% - 强调文字颜色 6 2 9 3" xfId="1739"/>
    <cellStyle name="60% - 强调文字颜色 6 3" xfId="2212"/>
    <cellStyle name="60% - 强调文字颜色 6 3 2" xfId="2213"/>
    <cellStyle name="60% - 强调文字颜色 6 3 2 2" xfId="2214"/>
    <cellStyle name="60% - 强调文字颜色 6 3 2 3" xfId="2215"/>
    <cellStyle name="60% - 强调文字颜色 6 3 3" xfId="2216"/>
    <cellStyle name="60% - 强调文字颜色 6 3 4" xfId="2217"/>
    <cellStyle name="60% - 强调文字颜色 6 4" xfId="2218"/>
    <cellStyle name="60% - 强调文字颜色 6 4 2" xfId="1590"/>
    <cellStyle name="60% - 强调文字颜色 6 4 3" xfId="1593"/>
    <cellStyle name="60% - 强调文字颜色 6 5" xfId="2219"/>
    <cellStyle name="60% - 强调文字颜色 6 6" xfId="2220"/>
    <cellStyle name="60% - 着色 1" xfId="2221"/>
    <cellStyle name="60% - 着色 2" xfId="2222"/>
    <cellStyle name="60% - 着色 3" xfId="2223"/>
    <cellStyle name="60% - 着色 4" xfId="2224"/>
    <cellStyle name="60% - 着色 5" xfId="2225"/>
    <cellStyle name="60% - 着色 6" xfId="2226"/>
    <cellStyle name="ColLevel_0" xfId="1547"/>
    <cellStyle name="no dec" xfId="1077"/>
    <cellStyle name="no dec 2" xfId="1080"/>
    <cellStyle name="no dec 3" xfId="2227"/>
    <cellStyle name="Normal 2" xfId="2228"/>
    <cellStyle name="Normal_APR" xfId="2229"/>
    <cellStyle name="RowLevel_0" xfId="2230"/>
    <cellStyle name="百分比 2" xfId="2231"/>
    <cellStyle name="百分比 2 2" xfId="2232"/>
    <cellStyle name="百分比 2 3" xfId="2233"/>
    <cellStyle name="百分比 3" xfId="2234"/>
    <cellStyle name="标题 1 2" xfId="2235"/>
    <cellStyle name="标题 1 2 10" xfId="2236"/>
    <cellStyle name="标题 1 2 10 2" xfId="214"/>
    <cellStyle name="标题 1 2 10 3" xfId="2237"/>
    <cellStyle name="标题 1 2 11" xfId="2238"/>
    <cellStyle name="标题 1 2 12" xfId="2239"/>
    <cellStyle name="标题 1 2 2" xfId="2240"/>
    <cellStyle name="标题 1 2 2 2" xfId="1574"/>
    <cellStyle name="标题 1 2 2 2 2" xfId="1576"/>
    <cellStyle name="标题 1 2 2 2 3" xfId="2242"/>
    <cellStyle name="标题 1 2 2 3" xfId="1578"/>
    <cellStyle name="标题 1 2 2 4" xfId="54"/>
    <cellStyle name="标题 1 2 3" xfId="2243"/>
    <cellStyle name="标题 1 2 3 2" xfId="1988"/>
    <cellStyle name="标题 1 2 3 3" xfId="1990"/>
    <cellStyle name="标题 1 2 4" xfId="2244"/>
    <cellStyle name="标题 1 2 4 2" xfId="1135"/>
    <cellStyle name="标题 1 2 4 3" xfId="1139"/>
    <cellStyle name="标题 1 2 5" xfId="2245"/>
    <cellStyle name="标题 1 2 5 2" xfId="2246"/>
    <cellStyle name="标题 1 2 5 3" xfId="2247"/>
    <cellStyle name="标题 1 2 6" xfId="2249"/>
    <cellStyle name="标题 1 2 6 2" xfId="2250"/>
    <cellStyle name="标题 1 2 6 3" xfId="2252"/>
    <cellStyle name="标题 1 2 7" xfId="556"/>
    <cellStyle name="标题 1 2 7 2" xfId="2255"/>
    <cellStyle name="标题 1 2 7 3" xfId="2257"/>
    <cellStyle name="标题 1 2 8" xfId="2260"/>
    <cellStyle name="标题 1 2 8 2" xfId="2261"/>
    <cellStyle name="标题 1 2 8 3" xfId="2264"/>
    <cellStyle name="标题 1 2 9" xfId="2267"/>
    <cellStyle name="标题 1 2 9 2" xfId="2268"/>
    <cellStyle name="标题 1 2 9 3" xfId="2269"/>
    <cellStyle name="标题 1 3" xfId="848"/>
    <cellStyle name="标题 1 3 2" xfId="2270"/>
    <cellStyle name="标题 1 3 2 2" xfId="2272"/>
    <cellStyle name="标题 1 3 2 3" xfId="2274"/>
    <cellStyle name="标题 1 3 3" xfId="2276"/>
    <cellStyle name="标题 1 3 4" xfId="2277"/>
    <cellStyle name="标题 1 4" xfId="2278"/>
    <cellStyle name="标题 1 4 2" xfId="2279"/>
    <cellStyle name="标题 1 4 3" xfId="2282"/>
    <cellStyle name="标题 1 5" xfId="2284"/>
    <cellStyle name="标题 1 6" xfId="2287"/>
    <cellStyle name="标题 2 2" xfId="2290"/>
    <cellStyle name="标题 2 2 10" xfId="2291"/>
    <cellStyle name="标题 2 2 10 2" xfId="1075"/>
    <cellStyle name="标题 2 2 10 3" xfId="2292"/>
    <cellStyle name="标题 2 2 11" xfId="2294"/>
    <cellStyle name="标题 2 2 12" xfId="2295"/>
    <cellStyle name="标题 2 2 2" xfId="1676"/>
    <cellStyle name="标题 2 2 2 2" xfId="1678"/>
    <cellStyle name="标题 2 2 2 2 2" xfId="2296"/>
    <cellStyle name="标题 2 2 2 2 3" xfId="2297"/>
    <cellStyle name="标题 2 2 2 3" xfId="2298"/>
    <cellStyle name="标题 2 2 2 4" xfId="2300"/>
    <cellStyle name="标题 2 2 3" xfId="1680"/>
    <cellStyle name="标题 2 2 3 2" xfId="1682"/>
    <cellStyle name="标题 2 2 3 3" xfId="2302"/>
    <cellStyle name="标题 2 2 4" xfId="1684"/>
    <cellStyle name="标题 2 2 4 2" xfId="1687"/>
    <cellStyle name="标题 2 2 4 3" xfId="1802"/>
    <cellStyle name="标题 2 2 5" xfId="1689"/>
    <cellStyle name="标题 2 2 5 2" xfId="808"/>
    <cellStyle name="标题 2 2 5 3" xfId="812"/>
    <cellStyle name="标题 2 2 6" xfId="2303"/>
    <cellStyle name="标题 2 2 6 2" xfId="2304"/>
    <cellStyle name="标题 2 2 6 3" xfId="2305"/>
    <cellStyle name="标题 2 2 7" xfId="2306"/>
    <cellStyle name="标题 2 2 7 2" xfId="2309"/>
    <cellStyle name="标题 2 2 7 3" xfId="2310"/>
    <cellStyle name="标题 2 2 8" xfId="141"/>
    <cellStyle name="标题 2 2 8 2" xfId="45"/>
    <cellStyle name="标题 2 2 8 3" xfId="108"/>
    <cellStyle name="标题 2 2 9" xfId="147"/>
    <cellStyle name="标题 2 2 9 2" xfId="149"/>
    <cellStyle name="标题 2 2 9 3" xfId="39"/>
    <cellStyle name="标题 2 3" xfId="319"/>
    <cellStyle name="标题 2 3 2" xfId="2311"/>
    <cellStyle name="标题 2 3 2 2" xfId="2312"/>
    <cellStyle name="标题 2 3 2 3" xfId="2314"/>
    <cellStyle name="标题 2 3 3" xfId="2315"/>
    <cellStyle name="标题 2 3 4" xfId="2316"/>
    <cellStyle name="标题 2 4" xfId="2317"/>
    <cellStyle name="标题 2 4 2" xfId="2318"/>
    <cellStyle name="标题 2 4 3" xfId="2321"/>
    <cellStyle name="标题 2 5" xfId="2323"/>
    <cellStyle name="标题 2 6" xfId="2324"/>
    <cellStyle name="标题 3 2" xfId="2326"/>
    <cellStyle name="标题 3 2 10" xfId="2327"/>
    <cellStyle name="标题 3 2 10 2" xfId="2328"/>
    <cellStyle name="标题 3 2 10 3" xfId="2329"/>
    <cellStyle name="标题 3 2 11" xfId="2330"/>
    <cellStyle name="标题 3 2 12" xfId="2331"/>
    <cellStyle name="标题 3 2 2" xfId="2332"/>
    <cellStyle name="标题 3 2 2 2" xfId="2334"/>
    <cellStyle name="标题 3 2 2 2 2" xfId="173"/>
    <cellStyle name="标题 3 2 2 2 3" xfId="231"/>
    <cellStyle name="标题 3 2 2 3" xfId="2335"/>
    <cellStyle name="标题 3 2 2 4" xfId="2337"/>
    <cellStyle name="标题 3 2 3" xfId="2339"/>
    <cellStyle name="标题 3 2 3 2" xfId="2340"/>
    <cellStyle name="标题 3 2 3 3" xfId="2341"/>
    <cellStyle name="标题 3 2 4" xfId="2342"/>
    <cellStyle name="标题 3 2 4 2" xfId="2343"/>
    <cellStyle name="标题 3 2 4 3" xfId="2344"/>
    <cellStyle name="标题 3 2 5" xfId="2345"/>
    <cellStyle name="标题 3 2 5 2" xfId="2347"/>
    <cellStyle name="标题 3 2 5 3" xfId="2348"/>
    <cellStyle name="标题 3 2 6" xfId="2349"/>
    <cellStyle name="标题 3 2 6 2" xfId="1117"/>
    <cellStyle name="标题 3 2 6 3" xfId="1120"/>
    <cellStyle name="标题 3 2 7" xfId="1218"/>
    <cellStyle name="标题 3 2 7 2" xfId="2351"/>
    <cellStyle name="标题 3 2 7 3" xfId="2352"/>
    <cellStyle name="标题 3 2 8" xfId="1220"/>
    <cellStyle name="标题 3 2 8 2" xfId="2353"/>
    <cellStyle name="标题 3 2 8 3" xfId="2354"/>
    <cellStyle name="标题 3 2 9" xfId="2355"/>
    <cellStyle name="标题 3 2 9 2" xfId="2357"/>
    <cellStyle name="标题 3 2 9 3" xfId="2359"/>
    <cellStyle name="标题 3 3" xfId="852"/>
    <cellStyle name="标题 3 3 2" xfId="2361"/>
    <cellStyle name="标题 3 3 2 2" xfId="358"/>
    <cellStyle name="标题 3 3 2 3" xfId="362"/>
    <cellStyle name="标题 3 3 3" xfId="2362"/>
    <cellStyle name="标题 3 3 4" xfId="2363"/>
    <cellStyle name="标题 3 4" xfId="2364"/>
    <cellStyle name="标题 3 4 2" xfId="2068"/>
    <cellStyle name="标题 3 4 3" xfId="2071"/>
    <cellStyle name="标题 3 5" xfId="2365"/>
    <cellStyle name="标题 3 6" xfId="2366"/>
    <cellStyle name="标题 4 2" xfId="2356"/>
    <cellStyle name="标题 4 2 10" xfId="1478"/>
    <cellStyle name="标题 4 2 10 2" xfId="2368"/>
    <cellStyle name="标题 4 2 10 3" xfId="2369"/>
    <cellStyle name="标题 4 2 11" xfId="2371"/>
    <cellStyle name="标题 4 2 12" xfId="2372"/>
    <cellStyle name="标题 4 2 2" xfId="2358"/>
    <cellStyle name="标题 4 2 2 2" xfId="2373"/>
    <cellStyle name="标题 4 2 2 2 2" xfId="2375"/>
    <cellStyle name="标题 4 2 2 2 3" xfId="2378"/>
    <cellStyle name="标题 4 2 2 3" xfId="2380"/>
    <cellStyle name="标题 4 2 2 4" xfId="2382"/>
    <cellStyle name="标题 4 2 3" xfId="2360"/>
    <cellStyle name="标题 4 2 3 2" xfId="2384"/>
    <cellStyle name="标题 4 2 3 3" xfId="2385"/>
    <cellStyle name="标题 4 2 4" xfId="2386"/>
    <cellStyle name="标题 4 2 4 2" xfId="2387"/>
    <cellStyle name="标题 4 2 4 3" xfId="2389"/>
    <cellStyle name="标题 4 2 5" xfId="2391"/>
    <cellStyle name="标题 4 2 5 2" xfId="2392"/>
    <cellStyle name="标题 4 2 5 3" xfId="2393"/>
    <cellStyle name="标题 4 2 6" xfId="2394"/>
    <cellStyle name="标题 4 2 6 2" xfId="421"/>
    <cellStyle name="标题 4 2 6 3" xfId="289"/>
    <cellStyle name="标题 4 2 7" xfId="2395"/>
    <cellStyle name="标题 4 2 7 2" xfId="454"/>
    <cellStyle name="标题 4 2 7 3" xfId="296"/>
    <cellStyle name="标题 4 2 8" xfId="2397"/>
    <cellStyle name="标题 4 2 8 2" xfId="247"/>
    <cellStyle name="标题 4 2 8 3" xfId="305"/>
    <cellStyle name="标题 4 2 9" xfId="2398"/>
    <cellStyle name="标题 4 2 9 2" xfId="2399"/>
    <cellStyle name="标题 4 2 9 3" xfId="2401"/>
    <cellStyle name="标题 4 3" xfId="854"/>
    <cellStyle name="标题 4 3 2" xfId="2402"/>
    <cellStyle name="标题 4 3 2 2" xfId="979"/>
    <cellStyle name="标题 4 3 2 3" xfId="985"/>
    <cellStyle name="标题 4 3 3" xfId="2403"/>
    <cellStyle name="标题 4 3 4" xfId="2404"/>
    <cellStyle name="标题 4 4" xfId="2405"/>
    <cellStyle name="标题 4 4 2" xfId="2406"/>
    <cellStyle name="标题 4 4 3" xfId="2408"/>
    <cellStyle name="标题 4 5" xfId="2410"/>
    <cellStyle name="标题 4 6" xfId="2411"/>
    <cellStyle name="标题 5" xfId="2413"/>
    <cellStyle name="标题 5 10" xfId="878"/>
    <cellStyle name="标题 5 10 2" xfId="881"/>
    <cellStyle name="标题 5 10 3" xfId="885"/>
    <cellStyle name="标题 5 11" xfId="890"/>
    <cellStyle name="标题 5 12" xfId="899"/>
    <cellStyle name="标题 5 2" xfId="2414"/>
    <cellStyle name="标题 5 2 2" xfId="2415"/>
    <cellStyle name="标题 5 2 2 2" xfId="2416"/>
    <cellStyle name="标题 5 2 2 3" xfId="2417"/>
    <cellStyle name="标题 5 2 3" xfId="2418"/>
    <cellStyle name="标题 5 2 4" xfId="2421"/>
    <cellStyle name="标题 5 3" xfId="2422"/>
    <cellStyle name="标题 5 3 2" xfId="99"/>
    <cellStyle name="标题 5 3 3" xfId="81"/>
    <cellStyle name="标题 5 4" xfId="2423"/>
    <cellStyle name="标题 5 4 2" xfId="2424"/>
    <cellStyle name="标题 5 4 3" xfId="2425"/>
    <cellStyle name="标题 5 5" xfId="2426"/>
    <cellStyle name="标题 5 5 2" xfId="2427"/>
    <cellStyle name="标题 5 5 3" xfId="2428"/>
    <cellStyle name="标题 5 6" xfId="2429"/>
    <cellStyle name="标题 5 6 2" xfId="2430"/>
    <cellStyle name="标题 5 6 3" xfId="2431"/>
    <cellStyle name="标题 5 7" xfId="2432"/>
    <cellStyle name="标题 5 7 2" xfId="2433"/>
    <cellStyle name="标题 5 7 3" xfId="2434"/>
    <cellStyle name="标题 5 8" xfId="106"/>
    <cellStyle name="标题 5 8 2" xfId="2029"/>
    <cellStyle name="标题 5 8 3" xfId="2436"/>
    <cellStyle name="标题 5 9" xfId="2438"/>
    <cellStyle name="标题 5 9 2" xfId="2440"/>
    <cellStyle name="标题 5 9 3" xfId="2441"/>
    <cellStyle name="标题 6" xfId="2443"/>
    <cellStyle name="标题 6 2" xfId="2444"/>
    <cellStyle name="标题 6 2 2" xfId="673"/>
    <cellStyle name="标题 6 2 3" xfId="2445"/>
    <cellStyle name="标题 6 3" xfId="963"/>
    <cellStyle name="标题 6 4" xfId="965"/>
    <cellStyle name="标题 7" xfId="2446"/>
    <cellStyle name="标题 7 2" xfId="2447"/>
    <cellStyle name="标题 7 3" xfId="968"/>
    <cellStyle name="标题 8" xfId="2448"/>
    <cellStyle name="标题 9" xfId="2450"/>
    <cellStyle name="表标题" xfId="784"/>
    <cellStyle name="差 2" xfId="1391"/>
    <cellStyle name="差 2 10" xfId="2452"/>
    <cellStyle name="差 2 10 2" xfId="2453"/>
    <cellStyle name="差 2 10 3" xfId="2455"/>
    <cellStyle name="差 2 11" xfId="2456"/>
    <cellStyle name="差 2 12" xfId="2457"/>
    <cellStyle name="差 2 2" xfId="2458"/>
    <cellStyle name="差 2 2 2" xfId="2459"/>
    <cellStyle name="差 2 2 2 2" xfId="427"/>
    <cellStyle name="差 2 2 2 3" xfId="2460"/>
    <cellStyle name="差 2 2 3" xfId="2462"/>
    <cellStyle name="差 2 2 4" xfId="2464"/>
    <cellStyle name="差 2 3" xfId="2467"/>
    <cellStyle name="差 2 3 2" xfId="71"/>
    <cellStyle name="差 2 3 3" xfId="2469"/>
    <cellStyle name="差 2 4" xfId="2471"/>
    <cellStyle name="差 2 4 2" xfId="2473"/>
    <cellStyle name="差 2 4 3" xfId="2474"/>
    <cellStyle name="差 2 5" xfId="2476"/>
    <cellStyle name="差 2 5 2" xfId="2477"/>
    <cellStyle name="差 2 5 3" xfId="2478"/>
    <cellStyle name="差 2 6" xfId="2479"/>
    <cellStyle name="差 2 6 2" xfId="2481"/>
    <cellStyle name="差 2 6 3" xfId="993"/>
    <cellStyle name="差 2 7" xfId="2483"/>
    <cellStyle name="差 2 7 2" xfId="2484"/>
    <cellStyle name="差 2 7 3" xfId="997"/>
    <cellStyle name="差 2 8" xfId="2485"/>
    <cellStyle name="差 2 8 2" xfId="2486"/>
    <cellStyle name="差 2 8 3" xfId="1000"/>
    <cellStyle name="差 2 9" xfId="1636"/>
    <cellStyle name="差 2 9 2" xfId="2487"/>
    <cellStyle name="差 2 9 3" xfId="1003"/>
    <cellStyle name="差 3" xfId="1509"/>
    <cellStyle name="差 3 2" xfId="2488"/>
    <cellStyle name="差 3 2 2" xfId="2489"/>
    <cellStyle name="差 3 2 3" xfId="2490"/>
    <cellStyle name="差 3 3" xfId="2491"/>
    <cellStyle name="差 3 4" xfId="2492"/>
    <cellStyle name="差 4" xfId="2493"/>
    <cellStyle name="差 4 2" xfId="2494"/>
    <cellStyle name="差 4 3" xfId="2495"/>
    <cellStyle name="差 5" xfId="2496"/>
    <cellStyle name="差_01长安" xfId="2497"/>
    <cellStyle name="差_01长安_表八" xfId="1409"/>
    <cellStyle name="差_01长安_表九" xfId="2498"/>
    <cellStyle name="差_01长安_表七" xfId="2500"/>
    <cellStyle name="差_01长安_表三" xfId="2503"/>
    <cellStyle name="差_01长安_表十" xfId="1419"/>
    <cellStyle name="差_01长安_表五" xfId="1556"/>
    <cellStyle name="差_01长安_附表" xfId="2505"/>
    <cellStyle name="差_01长安_石家庄市汇总表(正确）" xfId="2506"/>
    <cellStyle name="差_02桥西" xfId="1944"/>
    <cellStyle name="差_02桥西_表八" xfId="2072"/>
    <cellStyle name="差_02桥西_表九" xfId="2507"/>
    <cellStyle name="差_02桥西_表七" xfId="2020"/>
    <cellStyle name="差_02桥西_表三" xfId="1257"/>
    <cellStyle name="差_02桥西_表十" xfId="241"/>
    <cellStyle name="差_02桥西_表五" xfId="2508"/>
    <cellStyle name="差_02桥西_附表" xfId="2509"/>
    <cellStyle name="差_02桥西_石家庄市汇总表(正确）" xfId="2186"/>
    <cellStyle name="差_06高新" xfId="2510"/>
    <cellStyle name="差_06高新_表八" xfId="2037"/>
    <cellStyle name="差_06高新_表九" xfId="2512"/>
    <cellStyle name="差_06高新_表七" xfId="1342"/>
    <cellStyle name="差_06高新_表三" xfId="2513"/>
    <cellStyle name="差_06高新_表十" xfId="2515"/>
    <cellStyle name="差_06高新_表五" xfId="2516"/>
    <cellStyle name="差_06高新_附表" xfId="1327"/>
    <cellStyle name="差_06高新_石家庄市汇总表(正确）" xfId="2517"/>
    <cellStyle name="差_08晋州" xfId="2518"/>
    <cellStyle name="差_2015年预算表格（表间公式）" xfId="2519"/>
    <cellStyle name="差_22灵寿" xfId="2285"/>
    <cellStyle name="差_22灵寿_表八" xfId="2454"/>
    <cellStyle name="差_22灵寿_表九" xfId="1449"/>
    <cellStyle name="差_22灵寿_表七" xfId="1033"/>
    <cellStyle name="差_22灵寿_表三" xfId="2520"/>
    <cellStyle name="差_22灵寿_表十" xfId="2521"/>
    <cellStyle name="差_22灵寿_表五" xfId="2390"/>
    <cellStyle name="差_22灵寿_附表" xfId="2524"/>
    <cellStyle name="差_23行唐" xfId="2525"/>
    <cellStyle name="差_保定市2015年预算表格（八张全表不含定州）" xfId="2048"/>
    <cellStyle name="差_部门基本支出预算统计表2016发海娟" xfId="2526"/>
    <cellStyle name="差_二、部门职责活动列表" xfId="2527"/>
    <cellStyle name="差_发老吕2016基本支出测算11.28" xfId="2530"/>
    <cellStyle name="差_非税收入" xfId="626"/>
    <cellStyle name="差_各市合成" xfId="2531"/>
    <cellStyle name="差_衡水市（合格）" xfId="2532"/>
    <cellStyle name="差_全国各省民生政策标准10.7(lp稿)(1)" xfId="2534"/>
    <cellStyle name="差_石家庄（合格）" xfId="2535"/>
    <cellStyle name="差_辛集市（合格）" xfId="2537"/>
    <cellStyle name="差_专项项目" xfId="1781"/>
    <cellStyle name="常规" xfId="0" builtinId="0"/>
    <cellStyle name="常规 10" xfId="1568"/>
    <cellStyle name="常规 10 10" xfId="843"/>
    <cellStyle name="常规 10 10 2" xfId="2538"/>
    <cellStyle name="常规 10 10 3" xfId="2539"/>
    <cellStyle name="常规 10 11" xfId="2541"/>
    <cellStyle name="常规 10 11 2" xfId="2542"/>
    <cellStyle name="常规 10 12" xfId="2543"/>
    <cellStyle name="常规 10 12 2" xfId="2480"/>
    <cellStyle name="常规 10 13" xfId="2544"/>
    <cellStyle name="常规 10 13 2" xfId="2545"/>
    <cellStyle name="常规 10 14" xfId="2546"/>
    <cellStyle name="常规 10 14 2" xfId="2547"/>
    <cellStyle name="常规 10 15" xfId="2548"/>
    <cellStyle name="常规 10 16" xfId="2549"/>
    <cellStyle name="常规 10 2" xfId="2550"/>
    <cellStyle name="常规 10 2 2" xfId="2552"/>
    <cellStyle name="常规 10 2 2 2" xfId="1957"/>
    <cellStyle name="常规 10 2 2 2 2" xfId="1869"/>
    <cellStyle name="常规 10 2 2 3" xfId="2553"/>
    <cellStyle name="常规 10 2 2 3 2" xfId="1893"/>
    <cellStyle name="常规 10 2 2 4" xfId="2555"/>
    <cellStyle name="常规 10 2 2 4 2" xfId="1920"/>
    <cellStyle name="常规 10 2 2 5" xfId="2557"/>
    <cellStyle name="常规 10 2 2 5 2" xfId="2560"/>
    <cellStyle name="常规 10 2 2 6" xfId="2563"/>
    <cellStyle name="常规 10 2 3" xfId="655"/>
    <cellStyle name="常规 10 2 3 2" xfId="1961"/>
    <cellStyle name="常规 10 2 4" xfId="2565"/>
    <cellStyle name="常规 10 2 4 2" xfId="1965"/>
    <cellStyle name="常规 10 2 5" xfId="1195"/>
    <cellStyle name="常规 10 2 5 2" xfId="1969"/>
    <cellStyle name="常规 10 2 6" xfId="2567"/>
    <cellStyle name="常规 10 2 6 2" xfId="1974"/>
    <cellStyle name="常规 10 2 7" xfId="2568"/>
    <cellStyle name="常规 10 3" xfId="2569"/>
    <cellStyle name="常规 10 3 2" xfId="396"/>
    <cellStyle name="常规 10 3 2 2" xfId="776"/>
    <cellStyle name="常规 10 3 3" xfId="659"/>
    <cellStyle name="常规 10 3 3 2" xfId="97"/>
    <cellStyle name="常规 10 3 4" xfId="779"/>
    <cellStyle name="常规 10 3 4 2" xfId="782"/>
    <cellStyle name="常规 10 3 5" xfId="2570"/>
    <cellStyle name="常规 10 3 5 2" xfId="2571"/>
    <cellStyle name="常规 10 3 6" xfId="2572"/>
    <cellStyle name="常规 10 4" xfId="2573"/>
    <cellStyle name="常规 10 4 2" xfId="271"/>
    <cellStyle name="常规 10 4 3" xfId="284"/>
    <cellStyle name="常规 10 5" xfId="2574"/>
    <cellStyle name="常规 10 5 2" xfId="2576"/>
    <cellStyle name="常规 10 5 3" xfId="2577"/>
    <cellStyle name="常规 10 6" xfId="2579"/>
    <cellStyle name="常规 10 6 2" xfId="2580"/>
    <cellStyle name="常规 10 6 3" xfId="2581"/>
    <cellStyle name="常规 10 7" xfId="2583"/>
    <cellStyle name="常规 10 7 2" xfId="2584"/>
    <cellStyle name="常规 10 7 3" xfId="2585"/>
    <cellStyle name="常规 10 8" xfId="2587"/>
    <cellStyle name="常规 10 8 2" xfId="2589"/>
    <cellStyle name="常规 10 8 3" xfId="2590"/>
    <cellStyle name="常规 10 9" xfId="2591"/>
    <cellStyle name="常规 10 9 2" xfId="2593"/>
    <cellStyle name="常规 10 9 3" xfId="2594"/>
    <cellStyle name="常规 11" xfId="2595"/>
    <cellStyle name="常规 11 2" xfId="2596"/>
    <cellStyle name="常规 11 2 2" xfId="2598"/>
    <cellStyle name="常规 11 2 2 2" xfId="2009"/>
    <cellStyle name="常规 11 2 2 2 2" xfId="2599"/>
    <cellStyle name="常规 11 2 2 2 3" xfId="1052"/>
    <cellStyle name="常规 11 2 2 3" xfId="814"/>
    <cellStyle name="常规 11 2 2 3 2" xfId="2600"/>
    <cellStyle name="常规 11 2 2 3 3" xfId="1059"/>
    <cellStyle name="常规 11 2 2 4" xfId="1377"/>
    <cellStyle name="常规 11 2 2 4 2" xfId="1379"/>
    <cellStyle name="常规 11 2 2 4 3" xfId="1381"/>
    <cellStyle name="常规 11 2 2 5" xfId="1394"/>
    <cellStyle name="常规 11 2 2 5 2" xfId="1396"/>
    <cellStyle name="常规 11 2 2 5 3" xfId="2601"/>
    <cellStyle name="常规 11 2 2 6" xfId="1398"/>
    <cellStyle name="常规 11 2 2 6 2" xfId="1400"/>
    <cellStyle name="常规 11 2 2 6 3" xfId="2602"/>
    <cellStyle name="常规 11 2 2 7" xfId="1402"/>
    <cellStyle name="常规 11 2 2 8" xfId="591"/>
    <cellStyle name="常规 11 2 3" xfId="2603"/>
    <cellStyle name="常规 11 2 4" xfId="2604"/>
    <cellStyle name="常规 11 2 5" xfId="832"/>
    <cellStyle name="常规 11 3" xfId="2605"/>
    <cellStyle name="常规 11 3 2" xfId="900"/>
    <cellStyle name="常规 11 3 3" xfId="910"/>
    <cellStyle name="常规 11 4" xfId="2606"/>
    <cellStyle name="常规 11 4 2" xfId="944"/>
    <cellStyle name="常规 11 4 3" xfId="2608"/>
    <cellStyle name="常规 11 5" xfId="2610"/>
    <cellStyle name="常规 11 5 2" xfId="2613"/>
    <cellStyle name="常规 11 5 3" xfId="2615"/>
    <cellStyle name="常规 11 6" xfId="2617"/>
    <cellStyle name="常规 11 6 2" xfId="2618"/>
    <cellStyle name="常规 11 6 3" xfId="2620"/>
    <cellStyle name="常规 11 7" xfId="2621"/>
    <cellStyle name="常规 11 7 2" xfId="2468"/>
    <cellStyle name="常规 11 7 3" xfId="2472"/>
    <cellStyle name="常规 11 8" xfId="2622"/>
    <cellStyle name="常规 11 9" xfId="2623"/>
    <cellStyle name="常规 12" xfId="2624"/>
    <cellStyle name="常规 12 10" xfId="2626"/>
    <cellStyle name="常规 12 10 2" xfId="1925"/>
    <cellStyle name="常规 12 10 3" xfId="1928"/>
    <cellStyle name="常规 12 11" xfId="2627"/>
    <cellStyle name="常规 12 11 2" xfId="2105"/>
    <cellStyle name="常规 12 12" xfId="356"/>
    <cellStyle name="常规 12 12 2" xfId="2118"/>
    <cellStyle name="常规 12 13" xfId="2629"/>
    <cellStyle name="常规 12 13 2" xfId="2631"/>
    <cellStyle name="常规 12 14" xfId="2633"/>
    <cellStyle name="常规 12 14 2" xfId="2635"/>
    <cellStyle name="常规 12 15" xfId="2637"/>
    <cellStyle name="常规 12 2" xfId="2639"/>
    <cellStyle name="常规 12 2 2" xfId="2641"/>
    <cellStyle name="常规 12 2 2 2" xfId="2049"/>
    <cellStyle name="常规 12 2 2 2 2" xfId="2643"/>
    <cellStyle name="常规 12 2 2 3" xfId="2645"/>
    <cellStyle name="常规 12 2 2 3 2" xfId="2647"/>
    <cellStyle name="常规 12 2 2 4" xfId="2649"/>
    <cellStyle name="常规 12 2 2 4 2" xfId="2419"/>
    <cellStyle name="常规 12 2 2 5" xfId="2651"/>
    <cellStyle name="常规 12 2 2 5 2" xfId="80"/>
    <cellStyle name="常规 12 2 2 6" xfId="2653"/>
    <cellStyle name="常规 12 2 3" xfId="2655"/>
    <cellStyle name="常规 12 2 3 2" xfId="2053"/>
    <cellStyle name="常规 12 2 4" xfId="2656"/>
    <cellStyle name="常规 12 2 4 2" xfId="2056"/>
    <cellStyle name="常规 12 2 5" xfId="2280"/>
    <cellStyle name="常规 12 2 5 2" xfId="1331"/>
    <cellStyle name="常规 12 2 6" xfId="2283"/>
    <cellStyle name="常规 12 2 6 2" xfId="1353"/>
    <cellStyle name="常规 12 2 7" xfId="2658"/>
    <cellStyle name="常规 12 3" xfId="2659"/>
    <cellStyle name="常规 12 3 2" xfId="1045"/>
    <cellStyle name="常规 12 3 2 2" xfId="1047"/>
    <cellStyle name="常规 12 3 3" xfId="1050"/>
    <cellStyle name="常规 12 3 3 2" xfId="1053"/>
    <cellStyle name="常规 12 3 4" xfId="1056"/>
    <cellStyle name="常规 12 3 4 2" xfId="1060"/>
    <cellStyle name="常规 12 3 5" xfId="43"/>
    <cellStyle name="常规 12 3 5 2" xfId="1382"/>
    <cellStyle name="常规 12 3 6" xfId="2660"/>
    <cellStyle name="常规 12 4" xfId="2662"/>
    <cellStyle name="常规 12 4 2" xfId="1088"/>
    <cellStyle name="常规 12 4 3" xfId="2663"/>
    <cellStyle name="常规 12 5" xfId="2664"/>
    <cellStyle name="常规 12 5 2" xfId="2666"/>
    <cellStyle name="常规 12 5 3" xfId="2668"/>
    <cellStyle name="常规 12 6" xfId="2669"/>
    <cellStyle name="常规 12 6 2" xfId="2670"/>
    <cellStyle name="常规 12 6 3" xfId="2671"/>
    <cellStyle name="常规 12 7" xfId="2672"/>
    <cellStyle name="常规 12 7 2" xfId="2673"/>
    <cellStyle name="常规 12 7 3" xfId="2533"/>
    <cellStyle name="常规 12 8" xfId="2675"/>
    <cellStyle name="常规 12 8 2" xfId="2676"/>
    <cellStyle name="常规 12 8 3" xfId="2678"/>
    <cellStyle name="常规 12 9" xfId="2679"/>
    <cellStyle name="常规 12 9 2" xfId="2680"/>
    <cellStyle name="常规 12 9 3" xfId="2681"/>
    <cellStyle name="常规 13" xfId="2682"/>
    <cellStyle name="常规 13 10" xfId="2684"/>
    <cellStyle name="常规 13 10 2" xfId="2685"/>
    <cellStyle name="常规 13 10 3" xfId="2686"/>
    <cellStyle name="常规 13 11" xfId="2687"/>
    <cellStyle name="常规 13 11 2" xfId="2688"/>
    <cellStyle name="常规 13 12" xfId="2528"/>
    <cellStyle name="常规 13 12 2" xfId="440"/>
    <cellStyle name="常规 13 13" xfId="2689"/>
    <cellStyle name="常规 13 13 2" xfId="545"/>
    <cellStyle name="常规 13 14" xfId="2691"/>
    <cellStyle name="常规 13 14 2" xfId="75"/>
    <cellStyle name="常规 13 15" xfId="2693"/>
    <cellStyle name="常规 13 2" xfId="2465"/>
    <cellStyle name="常规 13 2 2" xfId="437"/>
    <cellStyle name="常规 13 2 2 2" xfId="2082"/>
    <cellStyle name="常规 13 2 2 2 2" xfId="2696"/>
    <cellStyle name="常规 13 2 2 3" xfId="2697"/>
    <cellStyle name="常规 13 2 2 3 2" xfId="2699"/>
    <cellStyle name="常规 13 2 2 4" xfId="2700"/>
    <cellStyle name="常规 13 2 2 4 2" xfId="2702"/>
    <cellStyle name="常规 13 2 2 5" xfId="2703"/>
    <cellStyle name="常规 13 2 2 5 2" xfId="2704"/>
    <cellStyle name="常规 13 2 2 6" xfId="2705"/>
    <cellStyle name="常规 13 2 3" xfId="2706"/>
    <cellStyle name="常规 13 2 3 2" xfId="2087"/>
    <cellStyle name="常规 13 2 4" xfId="1698"/>
    <cellStyle name="常规 13 2 4 2" xfId="2091"/>
    <cellStyle name="常规 13 2 5" xfId="2319"/>
    <cellStyle name="常规 13 2 5 2" xfId="1455"/>
    <cellStyle name="常规 13 2 6" xfId="2322"/>
    <cellStyle name="常规 13 2 6 2" xfId="1472"/>
    <cellStyle name="常规 13 2 7" xfId="2709"/>
    <cellStyle name="常规 13 3" xfId="2710"/>
    <cellStyle name="常规 13 3 2" xfId="2711"/>
    <cellStyle name="常规 13 3 2 2" xfId="2712"/>
    <cellStyle name="常规 13 3 3" xfId="2714"/>
    <cellStyle name="常规 13 3 3 2" xfId="2717"/>
    <cellStyle name="常规 13 3 4" xfId="1703"/>
    <cellStyle name="常规 13 3 4 2" xfId="2719"/>
    <cellStyle name="常规 13 3 5" xfId="2722"/>
    <cellStyle name="常规 13 3 5 2" xfId="1502"/>
    <cellStyle name="常规 13 3 6" xfId="2723"/>
    <cellStyle name="常规 13 4" xfId="2724"/>
    <cellStyle name="常规 13 4 2" xfId="2725"/>
    <cellStyle name="常规 13 4 3" xfId="2726"/>
    <cellStyle name="常规 13 5" xfId="58"/>
    <cellStyle name="常规 13 5 2" xfId="2728"/>
    <cellStyle name="常规 13 5 3" xfId="2730"/>
    <cellStyle name="常规 13 6" xfId="2733"/>
    <cellStyle name="常规 13 6 2" xfId="2734"/>
    <cellStyle name="常规 13 6 3" xfId="2735"/>
    <cellStyle name="常规 13 7" xfId="988"/>
    <cellStyle name="常规 13 7 2" xfId="990"/>
    <cellStyle name="常规 13 7 3" xfId="1006"/>
    <cellStyle name="常规 13 8" xfId="1016"/>
    <cellStyle name="常规 13 8 2" xfId="1018"/>
    <cellStyle name="常规 13 8 3" xfId="1021"/>
    <cellStyle name="常规 13 9" xfId="1031"/>
    <cellStyle name="常规 13 9 2" xfId="1034"/>
    <cellStyle name="常规 13 9 3" xfId="1036"/>
    <cellStyle name="常规 14" xfId="2737"/>
    <cellStyle name="常规 14 2" xfId="2738"/>
    <cellStyle name="常规 14 2 2" xfId="2740"/>
    <cellStyle name="常规 14 2 3" xfId="2741"/>
    <cellStyle name="常规 14 2 4" xfId="1727"/>
    <cellStyle name="常规 14 3" xfId="2743"/>
    <cellStyle name="常规 14 3 2" xfId="2744"/>
    <cellStyle name="常规 14 3 3" xfId="2745"/>
    <cellStyle name="常规 14 4" xfId="2746"/>
    <cellStyle name="常规 14 4 2" xfId="2747"/>
    <cellStyle name="常规 14 4 3" xfId="2748"/>
    <cellStyle name="常规 14 5" xfId="2143"/>
    <cellStyle name="常规 14 5 2" xfId="2749"/>
    <cellStyle name="常规 14 5 3" xfId="2751"/>
    <cellStyle name="常规 14 6" xfId="2145"/>
    <cellStyle name="常规 14 6 2" xfId="2752"/>
    <cellStyle name="常规 14 6 3" xfId="2753"/>
    <cellStyle name="常规 14 7" xfId="1065"/>
    <cellStyle name="常规 14 8" xfId="1078"/>
    <cellStyle name="常规 15" xfId="2095"/>
    <cellStyle name="常规 15 10" xfId="2754"/>
    <cellStyle name="常规 15 10 2" xfId="2755"/>
    <cellStyle name="常规 15 10 3" xfId="2756"/>
    <cellStyle name="常规 15 11" xfId="2758"/>
    <cellStyle name="常规 15 11 2" xfId="2759"/>
    <cellStyle name="常规 15 12" xfId="1950"/>
    <cellStyle name="常规 15 12 2" xfId="2760"/>
    <cellStyle name="常规 15 13" xfId="1952"/>
    <cellStyle name="常规 15 13 2" xfId="1747"/>
    <cellStyle name="常规 15 14" xfId="2761"/>
    <cellStyle name="常规 15 14 2" xfId="1775"/>
    <cellStyle name="常规 15 15" xfId="2762"/>
    <cellStyle name="常规 15 2" xfId="2098"/>
    <cellStyle name="常规 15 2 2" xfId="2763"/>
    <cellStyle name="常规 15 2 2 2" xfId="2199"/>
    <cellStyle name="常规 15 2 2 2 2" xfId="2764"/>
    <cellStyle name="常规 15 2 2 3" xfId="2765"/>
    <cellStyle name="常规 15 2 2 3 2" xfId="2566"/>
    <cellStyle name="常规 15 2 2 4" xfId="2767"/>
    <cellStyle name="常规 15 2 2 4 2" xfId="780"/>
    <cellStyle name="常规 15 2 2 5" xfId="2769"/>
    <cellStyle name="常规 15 2 2 5 2" xfId="2770"/>
    <cellStyle name="常规 15 2 2 6" xfId="2771"/>
    <cellStyle name="常规 15 2 3" xfId="2773"/>
    <cellStyle name="常规 15 2 3 2" xfId="2204"/>
    <cellStyle name="常规 15 2 4" xfId="2774"/>
    <cellStyle name="常规 15 2 4 2" xfId="2209"/>
    <cellStyle name="常规 15 2 5" xfId="2407"/>
    <cellStyle name="常规 15 2 5 2" xfId="1692"/>
    <cellStyle name="常规 15 2 6" xfId="2409"/>
    <cellStyle name="常规 15 2 6 2" xfId="1722"/>
    <cellStyle name="常规 15 2 7" xfId="2775"/>
    <cellStyle name="常规 15 3" xfId="2102"/>
    <cellStyle name="常规 15 3 2" xfId="2776"/>
    <cellStyle name="常规 15 3 2 2" xfId="2777"/>
    <cellStyle name="常规 15 3 3" xfId="2778"/>
    <cellStyle name="常规 15 3 3 2" xfId="2779"/>
    <cellStyle name="常规 15 3 4" xfId="2780"/>
    <cellStyle name="常规 15 3 4 2" xfId="2781"/>
    <cellStyle name="常规 15 3 5" xfId="2783"/>
    <cellStyle name="常规 15 3 5 2" xfId="1757"/>
    <cellStyle name="常规 15 3 6" xfId="2784"/>
    <cellStyle name="常规 15 4" xfId="2785"/>
    <cellStyle name="常规 15 4 2" xfId="13"/>
    <cellStyle name="常规 15 4 3" xfId="2786"/>
    <cellStyle name="常规 15 5" xfId="2787"/>
    <cellStyle name="常规 15 5 2" xfId="2789"/>
    <cellStyle name="常规 15 5 3" xfId="2792"/>
    <cellStyle name="常规 15 6" xfId="2795"/>
    <cellStyle name="常规 15 6 2" xfId="2797"/>
    <cellStyle name="常规 15 6 3" xfId="2799"/>
    <cellStyle name="常规 15 7" xfId="1094"/>
    <cellStyle name="常规 15 7 2" xfId="28"/>
    <cellStyle name="常规 15 7 3" xfId="1937"/>
    <cellStyle name="常规 15 8" xfId="1098"/>
    <cellStyle name="常规 15 8 2" xfId="1101"/>
    <cellStyle name="常规 15 8 3" xfId="2801"/>
    <cellStyle name="常规 15 9" xfId="1105"/>
    <cellStyle name="常规 15 9 2" xfId="48"/>
    <cellStyle name="常规 15 9 3" xfId="111"/>
    <cellStyle name="常规 16" xfId="2106"/>
    <cellStyle name="常规 16 2" xfId="2803"/>
    <cellStyle name="常规 16 2 2" xfId="2449"/>
    <cellStyle name="常规 16 2 3" xfId="2451"/>
    <cellStyle name="常规 16 2 4" xfId="2806"/>
    <cellStyle name="常规 16 3" xfId="2807"/>
    <cellStyle name="常规 16 3 2" xfId="2810"/>
    <cellStyle name="常规 16 3 3" xfId="2811"/>
    <cellStyle name="常规 16 4" xfId="2812"/>
    <cellStyle name="常规 16 4 2" xfId="2813"/>
    <cellStyle name="常规 16 4 3" xfId="2814"/>
    <cellStyle name="常规 16 5" xfId="2815"/>
    <cellStyle name="常规 16 5 2" xfId="2817"/>
    <cellStyle name="常规 16 5 3" xfId="2819"/>
    <cellStyle name="常规 16 6" xfId="2821"/>
    <cellStyle name="常规 16 6 2" xfId="2823"/>
    <cellStyle name="常规 16 6 3" xfId="2824"/>
    <cellStyle name="常规 16 7" xfId="2825"/>
    <cellStyle name="常规 16 8" xfId="2827"/>
    <cellStyle name="常规 17" xfId="2110"/>
    <cellStyle name="常规 17 10" xfId="1235"/>
    <cellStyle name="常规 17 10 2" xfId="2828"/>
    <cellStyle name="常规 17 10 3" xfId="2829"/>
    <cellStyle name="常规 17 11" xfId="2830"/>
    <cellStyle name="常规 17 11 2" xfId="2832"/>
    <cellStyle name="常规 17 12" xfId="2834"/>
    <cellStyle name="常规 17 12 2" xfId="2835"/>
    <cellStyle name="常规 17 13" xfId="2836"/>
    <cellStyle name="常规 17 13 2" xfId="2837"/>
    <cellStyle name="常规 17 14" xfId="2838"/>
    <cellStyle name="常规 17 14 2" xfId="2839"/>
    <cellStyle name="常规 17 15" xfId="2840"/>
    <cellStyle name="常规 17 2" xfId="2841"/>
    <cellStyle name="常规 17 2 2" xfId="2842"/>
    <cellStyle name="常规 17 2 2 2" xfId="2843"/>
    <cellStyle name="常规 17 2 2 2 2" xfId="2844"/>
    <cellStyle name="常规 17 2 2 3" xfId="2845"/>
    <cellStyle name="常规 17 2 2 3 2" xfId="2847"/>
    <cellStyle name="常规 17 2 2 4" xfId="2848"/>
    <cellStyle name="常规 17 2 2 4 2" xfId="2850"/>
    <cellStyle name="常规 17 2 2 5" xfId="2851"/>
    <cellStyle name="常规 17 2 2 5 2" xfId="2852"/>
    <cellStyle name="常规 17 2 2 6" xfId="2853"/>
    <cellStyle name="常规 17 2 3" xfId="2854"/>
    <cellStyle name="常规 17 2 3 2" xfId="2461"/>
    <cellStyle name="常规 17 2 4" xfId="684"/>
    <cellStyle name="常规 17 2 4 2" xfId="2856"/>
    <cellStyle name="常规 17 2 5" xfId="686"/>
    <cellStyle name="常规 17 2 5 2" xfId="2707"/>
    <cellStyle name="常规 17 2 6" xfId="2857"/>
    <cellStyle name="常规 17 2 6 2" xfId="2715"/>
    <cellStyle name="常规 17 2 7" xfId="2859"/>
    <cellStyle name="常规 17 3" xfId="2713"/>
    <cellStyle name="常规 17 3 2" xfId="2863"/>
    <cellStyle name="常规 17 3 2 2" xfId="2864"/>
    <cellStyle name="常规 17 3 3" xfId="2865"/>
    <cellStyle name="常规 17 3 3 2" xfId="2867"/>
    <cellStyle name="常规 17 3 4" xfId="494"/>
    <cellStyle name="常规 17 3 4 2" xfId="2870"/>
    <cellStyle name="常规 17 3 5" xfId="138"/>
    <cellStyle name="常规 17 3 5 2" xfId="2742"/>
    <cellStyle name="常规 17 3 6" xfId="2871"/>
    <cellStyle name="常规 17 4" xfId="2873"/>
    <cellStyle name="常规 17 4 2" xfId="2874"/>
    <cellStyle name="常规 17 4 3" xfId="2875"/>
    <cellStyle name="常规 17 5" xfId="2876"/>
    <cellStyle name="常规 17 5 2" xfId="2878"/>
    <cellStyle name="常规 17 5 3" xfId="2879"/>
    <cellStyle name="常规 17 6" xfId="2880"/>
    <cellStyle name="常规 17 6 2" xfId="1152"/>
    <cellStyle name="常规 17 6 3" xfId="2882"/>
    <cellStyle name="常规 17 7" xfId="2884"/>
    <cellStyle name="常规 17 7 2" xfId="2885"/>
    <cellStyle name="常规 17 7 3" xfId="2886"/>
    <cellStyle name="常规 17 8" xfId="2888"/>
    <cellStyle name="常规 17 8 2" xfId="2889"/>
    <cellStyle name="常规 17 8 3" xfId="2891"/>
    <cellStyle name="常规 17 9" xfId="2894"/>
    <cellStyle name="常规 17 9 2" xfId="2895"/>
    <cellStyle name="常规 17 9 3" xfId="2896"/>
    <cellStyle name="常规 18" xfId="902"/>
    <cellStyle name="常规 18 10" xfId="2898"/>
    <cellStyle name="常规 18 10 2" xfId="2899"/>
    <cellStyle name="常规 18 10 3" xfId="2900"/>
    <cellStyle name="常规 18 11" xfId="2901"/>
    <cellStyle name="常规 18 11 2" xfId="2902"/>
    <cellStyle name="常规 18 12" xfId="2904"/>
    <cellStyle name="常规 18 12 2" xfId="2906"/>
    <cellStyle name="常规 18 13" xfId="2206"/>
    <cellStyle name="常规 18 13 2" xfId="2908"/>
    <cellStyle name="常规 18 14" xfId="2210"/>
    <cellStyle name="常规 18 14 2" xfId="2910"/>
    <cellStyle name="常规 18 15" xfId="2376"/>
    <cellStyle name="常规 18 2" xfId="2912"/>
    <cellStyle name="常规 18 2 2" xfId="2913"/>
    <cellStyle name="常规 18 2 2 2" xfId="2914"/>
    <cellStyle name="常规 18 2 2 2 2" xfId="2915"/>
    <cellStyle name="常规 18 2 2 3" xfId="2916"/>
    <cellStyle name="常规 18 2 2 3 2" xfId="2918"/>
    <cellStyle name="常规 18 2 2 4" xfId="2919"/>
    <cellStyle name="常规 18 2 2 4 2" xfId="2921"/>
    <cellStyle name="常规 18 2 2 5" xfId="2922"/>
    <cellStyle name="常规 18 2 2 5 2" xfId="2923"/>
    <cellStyle name="常规 18 2 2 6" xfId="2924"/>
    <cellStyle name="常规 18 2 3" xfId="2925"/>
    <cellStyle name="常规 18 2 3 2" xfId="2926"/>
    <cellStyle name="常规 18 2 4" xfId="716"/>
    <cellStyle name="常规 18 2 4 2" xfId="2927"/>
    <cellStyle name="常规 18 2 5" xfId="2928"/>
    <cellStyle name="常规 18 2 5 2" xfId="2929"/>
    <cellStyle name="常规 18 2 6" xfId="2930"/>
    <cellStyle name="常规 18 2 6 2" xfId="2932"/>
    <cellStyle name="常规 18 2 7" xfId="2933"/>
    <cellStyle name="常规 18 3" xfId="2718"/>
    <cellStyle name="常规 18 3 2" xfId="2935"/>
    <cellStyle name="常规 18 3 2 2" xfId="2937"/>
    <cellStyle name="常规 18 3 3" xfId="2938"/>
    <cellStyle name="常规 18 3 3 2" xfId="2939"/>
    <cellStyle name="常规 18 3 4" xfId="617"/>
    <cellStyle name="常规 18 3 4 2" xfId="2941"/>
    <cellStyle name="常规 18 3 5" xfId="2942"/>
    <cellStyle name="常规 18 3 5 2" xfId="2536"/>
    <cellStyle name="常规 18 3 6" xfId="2943"/>
    <cellStyle name="常规 18 4" xfId="2945"/>
    <cellStyle name="常规 18 4 2" xfId="2946"/>
    <cellStyle name="常规 18 4 3" xfId="2947"/>
    <cellStyle name="常规 18 5" xfId="2948"/>
    <cellStyle name="常规 18 5 2" xfId="2949"/>
    <cellStyle name="常规 18 5 3" xfId="2951"/>
    <cellStyle name="常规 18 6" xfId="2952"/>
    <cellStyle name="常规 18 6 2" xfId="2953"/>
    <cellStyle name="常规 18 6 3" xfId="2955"/>
    <cellStyle name="常规 18 7" xfId="2958"/>
    <cellStyle name="常规 18 7 2" xfId="2959"/>
    <cellStyle name="常规 18 7 3" xfId="2960"/>
    <cellStyle name="常规 18 8" xfId="2962"/>
    <cellStyle name="常规 18 8 2" xfId="2963"/>
    <cellStyle name="常规 18 8 3" xfId="2964"/>
    <cellStyle name="常规 18 9" xfId="2966"/>
    <cellStyle name="常规 18 9 2" xfId="2967"/>
    <cellStyle name="常规 18 9 3" xfId="2968"/>
    <cellStyle name="常规 19" xfId="907"/>
    <cellStyle name="常规 19 10" xfId="1614"/>
    <cellStyle name="常规 19 10 2" xfId="1616"/>
    <cellStyle name="常规 19 10 3" xfId="1618"/>
    <cellStyle name="常规 19 11" xfId="620"/>
    <cellStyle name="常规 19 11 2" xfId="624"/>
    <cellStyle name="常规 19 12" xfId="646"/>
    <cellStyle name="常规 19 12 2" xfId="651"/>
    <cellStyle name="常规 19 13" xfId="665"/>
    <cellStyle name="常规 19 13 2" xfId="670"/>
    <cellStyle name="常规 19 14" xfId="676"/>
    <cellStyle name="常规 19 14 2" xfId="678"/>
    <cellStyle name="常规 19 15" xfId="682"/>
    <cellStyle name="常规 19 2" xfId="2501"/>
    <cellStyle name="常规 19 2 2" xfId="2970"/>
    <cellStyle name="常规 19 2 2 2" xfId="2858"/>
    <cellStyle name="常规 19 2 2 2 2" xfId="2716"/>
    <cellStyle name="常规 19 2 2 3" xfId="2860"/>
    <cellStyle name="常规 19 2 2 3 2" xfId="2727"/>
    <cellStyle name="常规 19 2 2 4" xfId="2971"/>
    <cellStyle name="常规 19 2 2 4 2" xfId="2731"/>
    <cellStyle name="常规 19 2 2 5" xfId="2973"/>
    <cellStyle name="常规 19 2 2 5 2" xfId="2736"/>
    <cellStyle name="常规 19 2 2 6" xfId="2974"/>
    <cellStyle name="常规 19 2 3" xfId="2976"/>
    <cellStyle name="常规 19 2 3 2" xfId="2872"/>
    <cellStyle name="常规 19 2 4" xfId="474"/>
    <cellStyle name="常规 19 2 4 2" xfId="2977"/>
    <cellStyle name="常规 19 2 5" xfId="2124"/>
    <cellStyle name="常规 19 2 5 2" xfId="2128"/>
    <cellStyle name="常规 19 2 6" xfId="2133"/>
    <cellStyle name="常规 19 2 6 2" xfId="2978"/>
    <cellStyle name="常规 19 2 7" xfId="2137"/>
    <cellStyle name="常规 19 3" xfId="2720"/>
    <cellStyle name="常规 19 3 2" xfId="2980"/>
    <cellStyle name="常规 19 3 2 2" xfId="2931"/>
    <cellStyle name="常规 19 3 3" xfId="2982"/>
    <cellStyle name="常规 19 3 3 2" xfId="2944"/>
    <cellStyle name="常规 19 3 4" xfId="752"/>
    <cellStyle name="常规 19 3 4 2" xfId="2983"/>
    <cellStyle name="常规 19 3 5" xfId="1540"/>
    <cellStyle name="常规 19 3 5 2" xfId="1544"/>
    <cellStyle name="常规 19 3 6" xfId="1549"/>
    <cellStyle name="常规 19 4" xfId="2985"/>
    <cellStyle name="常规 19 4 2" xfId="1346"/>
    <cellStyle name="常规 19 4 3" xfId="2987"/>
    <cellStyle name="常规 19 5" xfId="2988"/>
    <cellStyle name="常规 19 5 2" xfId="2989"/>
    <cellStyle name="常规 19 5 3" xfId="2990"/>
    <cellStyle name="常规 19 6" xfId="2991"/>
    <cellStyle name="常规 19 6 2" xfId="2992"/>
    <cellStyle name="常规 19 6 3" xfId="2511"/>
    <cellStyle name="常规 19 7" xfId="2993"/>
    <cellStyle name="常规 19 7 2" xfId="2994"/>
    <cellStyle name="常规 19 7 3" xfId="374"/>
    <cellStyle name="常规 19 8" xfId="2504"/>
    <cellStyle name="常规 19 8 2" xfId="2995"/>
    <cellStyle name="常规 19 8 3" xfId="100"/>
    <cellStyle name="常规 19 9" xfId="2996"/>
    <cellStyle name="常规 19 9 2" xfId="398"/>
    <cellStyle name="常规 19 9 3" xfId="377"/>
    <cellStyle name="常规 2" xfId="2997"/>
    <cellStyle name="常规 2 10" xfId="2998"/>
    <cellStyle name="常规 2 10 2" xfId="2522"/>
    <cellStyle name="常规 2 10 3" xfId="1672"/>
    <cellStyle name="常规 2 11" xfId="3000"/>
    <cellStyle name="常规 2 11 2" xfId="3002"/>
    <cellStyle name="常规 2 11 3" xfId="1714"/>
    <cellStyle name="常规 2 12" xfId="3005"/>
    <cellStyle name="常规 2 12 2" xfId="3007"/>
    <cellStyle name="常规 2 12 3" xfId="1736"/>
    <cellStyle name="常规 2 13" xfId="3009"/>
    <cellStyle name="常规 2 13 2" xfId="3010"/>
    <cellStyle name="常规 2 13 3" xfId="1743"/>
    <cellStyle name="常规 2 14" xfId="3012"/>
    <cellStyle name="常规 2 14 2" xfId="647"/>
    <cellStyle name="常规 2 14 3" xfId="666"/>
    <cellStyle name="常规 2 15" xfId="3013"/>
    <cellStyle name="常规 2 15 2" xfId="695"/>
    <cellStyle name="常规 2 15 3" xfId="701"/>
    <cellStyle name="常规 2 16" xfId="2954"/>
    <cellStyle name="常规 2 16 2" xfId="725"/>
    <cellStyle name="常规 2 17" xfId="2956"/>
    <cellStyle name="常规 2 17 2" xfId="3015"/>
    <cellStyle name="常规 2 18" xfId="328"/>
    <cellStyle name="常规 2 18 2" xfId="1979"/>
    <cellStyle name="常规 2 19" xfId="331"/>
    <cellStyle name="常规 2 19 2" xfId="3017"/>
    <cellStyle name="常规 2 2" xfId="476"/>
    <cellStyle name="常规 2 2 10" xfId="2790"/>
    <cellStyle name="常规 2 2 10 2" xfId="3018"/>
    <cellStyle name="常规 2 2 10 3" xfId="3020"/>
    <cellStyle name="常规 2 2 11" xfId="2793"/>
    <cellStyle name="常规 2 2 11 2" xfId="3022"/>
    <cellStyle name="常规 2 2 12" xfId="630"/>
    <cellStyle name="常规 2 2 13" xfId="3024"/>
    <cellStyle name="常规 2 2 2" xfId="481"/>
    <cellStyle name="常规 2 2 2 2" xfId="3025"/>
    <cellStyle name="常规 2 2 2 2 2" xfId="3026"/>
    <cellStyle name="常规 2 2 2 2 2 2" xfId="3027"/>
    <cellStyle name="常规 2 2 2 2 2 3" xfId="3028"/>
    <cellStyle name="常规 2 2 2 2 3" xfId="3029"/>
    <cellStyle name="常规 2 2 2 3" xfId="1133"/>
    <cellStyle name="常规 2 2 2 3 2" xfId="3030"/>
    <cellStyle name="常规 2 2 2 3 3" xfId="3031"/>
    <cellStyle name="常规 2 2 2 4" xfId="82"/>
    <cellStyle name="常规 2 2 3" xfId="3032"/>
    <cellStyle name="常规 2 2 3 2" xfId="3033"/>
    <cellStyle name="常规 2 2 3 3" xfId="1137"/>
    <cellStyle name="常规 2 2 4" xfId="1665"/>
    <cellStyle name="常规 2 2 4 2" xfId="3034"/>
    <cellStyle name="常规 2 2 4 3" xfId="1142"/>
    <cellStyle name="常规 2 2 5" xfId="3035"/>
    <cellStyle name="常规 2 2 5 2" xfId="3036"/>
    <cellStyle name="常规 2 2 5 3" xfId="1147"/>
    <cellStyle name="常规 2 2 6" xfId="3037"/>
    <cellStyle name="常规 2 2 6 2" xfId="3038"/>
    <cellStyle name="常规 2 2 6 3" xfId="1150"/>
    <cellStyle name="常规 2 2 7" xfId="3039"/>
    <cellStyle name="常规 2 2 7 2" xfId="3040"/>
    <cellStyle name="常规 2 2 7 3" xfId="3042"/>
    <cellStyle name="常规 2 2 8" xfId="2482"/>
    <cellStyle name="常规 2 2 8 2" xfId="3044"/>
    <cellStyle name="常规 2 2 8 3" xfId="3045"/>
    <cellStyle name="常规 2 2 9" xfId="994"/>
    <cellStyle name="常规 2 2 9 2" xfId="3047"/>
    <cellStyle name="常规 2 2 9 3" xfId="3048"/>
    <cellStyle name="常规 2 2_廊坊市（合格）" xfId="3050"/>
    <cellStyle name="常规 2 20" xfId="3014"/>
    <cellStyle name="常规 2 3" xfId="483"/>
    <cellStyle name="常规 2 3 2" xfId="486"/>
    <cellStyle name="常规 2 3 2 2" xfId="2540"/>
    <cellStyle name="常规 2 3 2 2 2" xfId="3051"/>
    <cellStyle name="常规 2 3 2 2 3" xfId="3052"/>
    <cellStyle name="常规 2 3 2 3" xfId="3053"/>
    <cellStyle name="常规 2 3 3" xfId="3054"/>
    <cellStyle name="常规 2 3 3 2" xfId="3055"/>
    <cellStyle name="常规 2 3 3 3" xfId="3056"/>
    <cellStyle name="常规 2 3 4" xfId="1668"/>
    <cellStyle name="常规 2 4" xfId="488"/>
    <cellStyle name="常规 2 4 2" xfId="490"/>
    <cellStyle name="常规 2 4 3" xfId="1319"/>
    <cellStyle name="常规 2 5" xfId="492"/>
    <cellStyle name="常规 2 5 2" xfId="3057"/>
    <cellStyle name="常规 2 5 3" xfId="1333"/>
    <cellStyle name="常规 2 6" xfId="3058"/>
    <cellStyle name="常规 2 6 2" xfId="3059"/>
    <cellStyle name="常规 2 6 3" xfId="1336"/>
    <cellStyle name="常规 2 7" xfId="3060"/>
    <cellStyle name="常规 2 7 2" xfId="3061"/>
    <cellStyle name="常规 2 7 3" xfId="1339"/>
    <cellStyle name="常规 2 8" xfId="970"/>
    <cellStyle name="常规 2 8 2" xfId="3062"/>
    <cellStyle name="常规 2 8 3" xfId="1343"/>
    <cellStyle name="常规 2 9" xfId="3064"/>
    <cellStyle name="常规 2 9 2" xfId="2125"/>
    <cellStyle name="常规 2 9 3" xfId="2134"/>
    <cellStyle name="常规 2_保定市2015年预算表格（八张全表不含定州）" xfId="400"/>
    <cellStyle name="常规 20" xfId="2096"/>
    <cellStyle name="常规 20 2" xfId="2099"/>
    <cellStyle name="常规 20 3" xfId="2103"/>
    <cellStyle name="常规 21" xfId="2107"/>
    <cellStyle name="常规 21 2" xfId="2804"/>
    <cellStyle name="常规 21 3" xfId="2808"/>
    <cellStyle name="常规 22" xfId="2111"/>
    <cellStyle name="常规 23" xfId="903"/>
    <cellStyle name="常规 24" xfId="908"/>
    <cellStyle name="常规 24 2" xfId="2502"/>
    <cellStyle name="常规 24 3" xfId="2721"/>
    <cellStyle name="常规 24 4" xfId="2986"/>
    <cellStyle name="常规 25" xfId="1496"/>
    <cellStyle name="常规 25 2" xfId="1499"/>
    <cellStyle name="常规 25 3" xfId="1503"/>
    <cellStyle name="常规 25 4" xfId="1506"/>
    <cellStyle name="常规 26" xfId="1515"/>
    <cellStyle name="常规 26 2" xfId="20"/>
    <cellStyle name="常规 26 3" xfId="102"/>
    <cellStyle name="常规 27" xfId="1518"/>
    <cellStyle name="常规 27 2" xfId="125"/>
    <cellStyle name="常规 28" xfId="1521"/>
    <cellStyle name="常规 28 2" xfId="1524"/>
    <cellStyle name="常规 29" xfId="1526"/>
    <cellStyle name="常规 3" xfId="3067"/>
    <cellStyle name="常规 3 10" xfId="3023"/>
    <cellStyle name="常规 3 10 2" xfId="3069"/>
    <cellStyle name="常规 3 10 3" xfId="3070"/>
    <cellStyle name="常规 3 11" xfId="3071"/>
    <cellStyle name="常规 3 11 2" xfId="3072"/>
    <cellStyle name="常规 3 11 3" xfId="3073"/>
    <cellStyle name="常规 3 12" xfId="3074"/>
    <cellStyle name="常规 3 13" xfId="3075"/>
    <cellStyle name="常规 3 2" xfId="3077"/>
    <cellStyle name="常规 3 2 10" xfId="1512"/>
    <cellStyle name="常规 3 2 10 2" xfId="3078"/>
    <cellStyle name="常规 3 2 10 3" xfId="2677"/>
    <cellStyle name="常规 3 2 11" xfId="3079"/>
    <cellStyle name="常规 3 2 12" xfId="2033"/>
    <cellStyle name="常规 3 2 2" xfId="3080"/>
    <cellStyle name="常规 3 2 2 2" xfId="3081"/>
    <cellStyle name="常规 3 2 2 2 2" xfId="3082"/>
    <cellStyle name="常规 3 2 2 2 3" xfId="3083"/>
    <cellStyle name="常规 3 2 2 3" xfId="3003"/>
    <cellStyle name="常规 3 2 2 4" xfId="1715"/>
    <cellStyle name="常规 3 2 3" xfId="3084"/>
    <cellStyle name="常规 3 2 3 2" xfId="3085"/>
    <cellStyle name="常规 3 2 3 3" xfId="3008"/>
    <cellStyle name="常规 3 2 4" xfId="713"/>
    <cellStyle name="常规 3 2 4 2" xfId="1945"/>
    <cellStyle name="常规 3 2 4 3" xfId="3011"/>
    <cellStyle name="常规 3 2 5" xfId="597"/>
    <cellStyle name="常规 3 2 5 2" xfId="621"/>
    <cellStyle name="常规 3 2 5 3" xfId="648"/>
    <cellStyle name="常规 3 2 6" xfId="74"/>
    <cellStyle name="常规 3 2 6 2" xfId="112"/>
    <cellStyle name="常规 3 2 6 3" xfId="696"/>
    <cellStyle name="常规 3 2 7" xfId="720"/>
    <cellStyle name="常规 3 2 7 2" xfId="723"/>
    <cellStyle name="常规 3 2 7 3" xfId="726"/>
    <cellStyle name="常规 3 2 8" xfId="326"/>
    <cellStyle name="常规 3 2 8 2" xfId="3086"/>
    <cellStyle name="常规 3 2 8 3" xfId="3016"/>
    <cellStyle name="常规 3 2 9" xfId="338"/>
    <cellStyle name="常规 3 2 9 2" xfId="3087"/>
    <cellStyle name="常规 3 2 9 3" xfId="1980"/>
    <cellStyle name="常规 3 3" xfId="3088"/>
    <cellStyle name="常规 3 3 2" xfId="3090"/>
    <cellStyle name="常规 3 3 2 2" xfId="2757"/>
    <cellStyle name="常规 3 3 2 2 2" xfId="3091"/>
    <cellStyle name="常规 3 3 2 2 3" xfId="3092"/>
    <cellStyle name="常规 3 3 2 3" xfId="3093"/>
    <cellStyle name="常规 3 3 3" xfId="3095"/>
    <cellStyle name="常规 3 3 3 2" xfId="3096"/>
    <cellStyle name="常规 3 3 3 3" xfId="3097"/>
    <cellStyle name="常规 3 3 4" xfId="739"/>
    <cellStyle name="常规 3 4" xfId="3098"/>
    <cellStyle name="常规 3 4 2" xfId="3099"/>
    <cellStyle name="常规 3 4 3" xfId="16"/>
    <cellStyle name="常规 3 5" xfId="3100"/>
    <cellStyle name="常规 3 5 2" xfId="3101"/>
    <cellStyle name="常规 3 5 3" xfId="1355"/>
    <cellStyle name="常规 3 6" xfId="3102"/>
    <cellStyle name="常规 3 6 2" xfId="3103"/>
    <cellStyle name="常规 3 6 3" xfId="1358"/>
    <cellStyle name="常规 3 7" xfId="3104"/>
    <cellStyle name="常规 3 7 2" xfId="3105"/>
    <cellStyle name="常规 3 7 3" xfId="1360"/>
    <cellStyle name="常规 3 8" xfId="977"/>
    <cellStyle name="常规 3 8 2" xfId="3106"/>
    <cellStyle name="常规 3 8 3" xfId="3107"/>
    <cellStyle name="常规 3 9" xfId="3108"/>
    <cellStyle name="常规 3 9 2" xfId="3109"/>
    <cellStyle name="常规 3 9 3" xfId="3110"/>
    <cellStyle name="常规 3_保定市2015年预算表格（八张全表不含定州）" xfId="2831"/>
    <cellStyle name="常规 30" xfId="1497"/>
    <cellStyle name="常规 31" xfId="1516"/>
    <cellStyle name="常规 32" xfId="1519"/>
    <cellStyle name="常规 32 2" xfId="124"/>
    <cellStyle name="常规 33" xfId="1522"/>
    <cellStyle name="常规 34" xfId="1527"/>
    <cellStyle name="常规 35" xfId="550"/>
    <cellStyle name="常规 36" xfId="565"/>
    <cellStyle name="常规 36 2" xfId="309"/>
    <cellStyle name="常规 36 2 2" xfId="3111"/>
    <cellStyle name="常规 36 2 3" xfId="3112"/>
    <cellStyle name="常规 36 3" xfId="3113"/>
    <cellStyle name="常规 36 3 2" xfId="2307"/>
    <cellStyle name="常规 36 3 3" xfId="140"/>
    <cellStyle name="常规 36 4" xfId="3114"/>
    <cellStyle name="常规 36 4 2" xfId="3115"/>
    <cellStyle name="常规 36 4 3" xfId="208"/>
    <cellStyle name="常规 36 5" xfId="3116"/>
    <cellStyle name="常规 36 5 2" xfId="3117"/>
    <cellStyle name="常规 36 5 3" xfId="3118"/>
    <cellStyle name="常规 36 6" xfId="3119"/>
    <cellStyle name="常规 36 6 2" xfId="3120"/>
    <cellStyle name="常规 36 6 3" xfId="744"/>
    <cellStyle name="常规 36 7" xfId="3121"/>
    <cellStyle name="常规 36 8" xfId="3122"/>
    <cellStyle name="常规 37" xfId="478"/>
    <cellStyle name="常规 38" xfId="568"/>
    <cellStyle name="常规 39" xfId="2"/>
    <cellStyle name="常规 39 2" xfId="577"/>
    <cellStyle name="常规 4" xfId="2262"/>
    <cellStyle name="常规 4 10" xfId="3123"/>
    <cellStyle name="常规 4 10 2" xfId="2039"/>
    <cellStyle name="常规 4 10 3" xfId="2041"/>
    <cellStyle name="常规 4 11" xfId="3124"/>
    <cellStyle name="常规 4 12" xfId="2642"/>
    <cellStyle name="常规 4 2" xfId="3125"/>
    <cellStyle name="常规 4 2 2" xfId="3126"/>
    <cellStyle name="常规 4 2 2 2" xfId="3128"/>
    <cellStyle name="常规 4 2 2 3" xfId="36"/>
    <cellStyle name="常规 4 2 3" xfId="3131"/>
    <cellStyle name="常规 4 2 4" xfId="3133"/>
    <cellStyle name="常规 4 3" xfId="3135"/>
    <cellStyle name="常规 4 3 2" xfId="3136"/>
    <cellStyle name="常规 4 3 3" xfId="3139"/>
    <cellStyle name="常规 4 4" xfId="3127"/>
    <cellStyle name="常规 4 4 2" xfId="3129"/>
    <cellStyle name="常规 4 4 3" xfId="35"/>
    <cellStyle name="常规 4 5" xfId="3132"/>
    <cellStyle name="常规 4 5 2" xfId="3143"/>
    <cellStyle name="常规 4 5 3" xfId="3145"/>
    <cellStyle name="常规 4 6" xfId="3134"/>
    <cellStyle name="常规 4 6 2" xfId="3148"/>
    <cellStyle name="常规 4 6 3" xfId="3150"/>
    <cellStyle name="常规 4 7" xfId="3152"/>
    <cellStyle name="常规 4 7 2" xfId="1287"/>
    <cellStyle name="常规 4 7 3" xfId="1290"/>
    <cellStyle name="常规 4 8" xfId="983"/>
    <cellStyle name="常规 4 8 2" xfId="1420"/>
    <cellStyle name="常规 4 8 3" xfId="3153"/>
    <cellStyle name="常规 4 9" xfId="3154"/>
    <cellStyle name="常规 4 9 2" xfId="1535"/>
    <cellStyle name="常规 4 9 3" xfId="1537"/>
    <cellStyle name="常规 4_05矿区" xfId="3155"/>
    <cellStyle name="常规 40" xfId="551"/>
    <cellStyle name="常规 41" xfId="566"/>
    <cellStyle name="常规 42" xfId="479"/>
    <cellStyle name="常规 43" xfId="569"/>
    <cellStyle name="常规 44" xfId="3"/>
    <cellStyle name="常规 45" xfId="580"/>
    <cellStyle name="常规 45 2" xfId="3156"/>
    <cellStyle name="常规 45 2 2" xfId="3157"/>
    <cellStyle name="常规 45 2 3" xfId="3159"/>
    <cellStyle name="常规 45 3" xfId="3161"/>
    <cellStyle name="常规 45 3 2" xfId="3162"/>
    <cellStyle name="常规 45 3 3" xfId="3163"/>
    <cellStyle name="常规 45 4" xfId="2940"/>
    <cellStyle name="常规 45 4 2" xfId="3164"/>
    <cellStyle name="常规 45 4 3" xfId="3165"/>
    <cellStyle name="常规 45 5" xfId="3166"/>
    <cellStyle name="常规 45 5 2" xfId="2975"/>
    <cellStyle name="常规 45 5 3" xfId="3167"/>
    <cellStyle name="常规 45 6" xfId="3168"/>
    <cellStyle name="常规 45 6 2" xfId="3169"/>
    <cellStyle name="常规 45 6 3" xfId="3170"/>
    <cellStyle name="常规 45 7" xfId="3171"/>
    <cellStyle name="常规 45 8" xfId="3172"/>
    <cellStyle name="常规 46" xfId="3173"/>
    <cellStyle name="常规 47" xfId="3174"/>
    <cellStyle name="常规 47 2" xfId="3175"/>
    <cellStyle name="常规 48" xfId="1415"/>
    <cellStyle name="常规 49" xfId="3177"/>
    <cellStyle name="常规 5" xfId="2265"/>
    <cellStyle name="常规 5 10" xfId="3178"/>
    <cellStyle name="常规 5 10 2" xfId="3179"/>
    <cellStyle name="常规 5 10 3" xfId="3181"/>
    <cellStyle name="常规 5 11" xfId="3184"/>
    <cellStyle name="常规 5 12" xfId="2674"/>
    <cellStyle name="常规 5 2" xfId="2293"/>
    <cellStyle name="常规 5 2 2" xfId="2370"/>
    <cellStyle name="常规 5 2 2 2" xfId="3185"/>
    <cellStyle name="常规 5 2 2 3" xfId="3186"/>
    <cellStyle name="常规 5 2 3" xfId="3187"/>
    <cellStyle name="常规 5 2 4" xfId="3188"/>
    <cellStyle name="常规 5 3" xfId="3189"/>
    <cellStyle name="常规 5 3 2" xfId="3191"/>
    <cellStyle name="常规 5 3 3" xfId="3193"/>
    <cellStyle name="常规 5 4" xfId="3137"/>
    <cellStyle name="常规 5 4 2" xfId="3195"/>
    <cellStyle name="常规 5 4 3" xfId="3196"/>
    <cellStyle name="常规 5 5" xfId="3140"/>
    <cellStyle name="常规 5 5 2" xfId="3197"/>
    <cellStyle name="常规 5 5 3" xfId="3198"/>
    <cellStyle name="常规 5 6" xfId="1811"/>
    <cellStyle name="常规 5 6 2" xfId="1814"/>
    <cellStyle name="常规 5 6 3" xfId="1818"/>
    <cellStyle name="常规 5 7" xfId="1826"/>
    <cellStyle name="常规 5 7 2" xfId="1828"/>
    <cellStyle name="常规 5 7 3" xfId="3199"/>
    <cellStyle name="常规 5 8" xfId="1830"/>
    <cellStyle name="常规 5 8 2" xfId="1832"/>
    <cellStyle name="常规 5 8 3" xfId="3200"/>
    <cellStyle name="常规 5 9" xfId="1834"/>
    <cellStyle name="常规 5 9 2" xfId="1836"/>
    <cellStyle name="常规 5 9 3" xfId="3201"/>
    <cellStyle name="常规 5_廊坊市（合格）" xfId="1507"/>
    <cellStyle name="常规 50" xfId="581"/>
    <cellStyle name="常规 53" xfId="1416"/>
    <cellStyle name="常规 53 2" xfId="3202"/>
    <cellStyle name="常规 53 2 2" xfId="3204"/>
    <cellStyle name="常规 53 2 3" xfId="3207"/>
    <cellStyle name="常规 53 3" xfId="3208"/>
    <cellStyle name="常规 53 3 2" xfId="3210"/>
    <cellStyle name="常规 53 3 3" xfId="3213"/>
    <cellStyle name="常规 53 4" xfId="3214"/>
    <cellStyle name="常规 53 4 2" xfId="3216"/>
    <cellStyle name="常规 53 4 3" xfId="3218"/>
    <cellStyle name="常规 53 5" xfId="3219"/>
    <cellStyle name="常规 53 5 2" xfId="3221"/>
    <cellStyle name="常规 53 5 3" xfId="3222"/>
    <cellStyle name="常规 53 6" xfId="3223"/>
    <cellStyle name="常规 53 6 2" xfId="3224"/>
    <cellStyle name="常规 53 6 3" xfId="3225"/>
    <cellStyle name="常规 53 7" xfId="3226"/>
    <cellStyle name="常规 53 8" xfId="3227"/>
    <cellStyle name="常规 6" xfId="3228"/>
    <cellStyle name="常规 6 10" xfId="3230"/>
    <cellStyle name="常规 6 10 2" xfId="3231"/>
    <cellStyle name="常规 6 10 3" xfId="3232"/>
    <cellStyle name="常规 6 11" xfId="2046"/>
    <cellStyle name="常规 6 11 2" xfId="3233"/>
    <cellStyle name="常规 6 11 3" xfId="3234"/>
    <cellStyle name="常规 6 12" xfId="2050"/>
    <cellStyle name="常规 6 12 2" xfId="2644"/>
    <cellStyle name="常规 6 13" xfId="2646"/>
    <cellStyle name="常规 6 13 2" xfId="2648"/>
    <cellStyle name="常规 6 14" xfId="2650"/>
    <cellStyle name="常规 6 14 2" xfId="2420"/>
    <cellStyle name="常规 6 15" xfId="2652"/>
    <cellStyle name="常规 6 15 2" xfId="79"/>
    <cellStyle name="常规 6 16" xfId="2654"/>
    <cellStyle name="常规 6 2" xfId="3235"/>
    <cellStyle name="常规 6 2 10" xfId="3236"/>
    <cellStyle name="常规 6 2 10 2" xfId="3237"/>
    <cellStyle name="常规 6 2 10 3" xfId="3238"/>
    <cellStyle name="常规 6 2 11" xfId="3239"/>
    <cellStyle name="常规 6 2 12" xfId="3240"/>
    <cellStyle name="常规 6 2 2" xfId="313"/>
    <cellStyle name="常规 6 2 2 2" xfId="3241"/>
    <cellStyle name="常规 6 2 2 2 2" xfId="3242"/>
    <cellStyle name="常规 6 2 2 2 3" xfId="3244"/>
    <cellStyle name="常规 6 2 2 3" xfId="3245"/>
    <cellStyle name="常规 6 2 2 4" xfId="3246"/>
    <cellStyle name="常规 6 2 3" xfId="3247"/>
    <cellStyle name="常规 6 2 3 2" xfId="3248"/>
    <cellStyle name="常规 6 2 3 3" xfId="3249"/>
    <cellStyle name="常规 6 2 4" xfId="3250"/>
    <cellStyle name="常规 6 2 4 2" xfId="3251"/>
    <cellStyle name="常规 6 2 4 3" xfId="2551"/>
    <cellStyle name="常规 6 2 5" xfId="3252"/>
    <cellStyle name="常规 6 2 5 2" xfId="3253"/>
    <cellStyle name="常规 6 2 5 3" xfId="2597"/>
    <cellStyle name="常规 6 2 6" xfId="3254"/>
    <cellStyle name="常规 6 2 6 2" xfId="3255"/>
    <cellStyle name="常规 6 2 6 3" xfId="2640"/>
    <cellStyle name="常规 6 2 7" xfId="152"/>
    <cellStyle name="常规 6 2 7 2" xfId="2463"/>
    <cellStyle name="常规 6 2 7 3" xfId="2466"/>
    <cellStyle name="常规 6 2 8" xfId="155"/>
    <cellStyle name="常规 6 2 8 2" xfId="2470"/>
    <cellStyle name="常规 6 2 8 3" xfId="2739"/>
    <cellStyle name="常规 6 2 9" xfId="3256"/>
    <cellStyle name="常规 6 2 9 2" xfId="2475"/>
    <cellStyle name="常规 6 2 9 3" xfId="2100"/>
    <cellStyle name="常规 6 3" xfId="3257"/>
    <cellStyle name="常规 6 3 2" xfId="144"/>
    <cellStyle name="常规 6 3 2 2" xfId="3258"/>
    <cellStyle name="常规 6 3 2 2 2" xfId="1090"/>
    <cellStyle name="常规 6 3 2 3" xfId="3203"/>
    <cellStyle name="常规 6 3 2 3 2" xfId="3205"/>
    <cellStyle name="常规 6 3 2 4" xfId="3209"/>
    <cellStyle name="常规 6 3 2 4 2" xfId="3211"/>
    <cellStyle name="常规 6 3 2 5" xfId="3215"/>
    <cellStyle name="常规 6 3 2 5 2" xfId="3217"/>
    <cellStyle name="常规 6 3 2 6" xfId="3220"/>
    <cellStyle name="常规 6 3 3" xfId="3259"/>
    <cellStyle name="常规 6 3 3 2" xfId="3261"/>
    <cellStyle name="常规 6 3 4" xfId="1903"/>
    <cellStyle name="常规 6 3 4 2" xfId="3262"/>
    <cellStyle name="常规 6 3 5" xfId="2075"/>
    <cellStyle name="常规 6 3 5 2" xfId="164"/>
    <cellStyle name="常规 6 3 6" xfId="3263"/>
    <cellStyle name="常规 6 3 6 2" xfId="170"/>
    <cellStyle name="常规 6 3 7" xfId="162"/>
    <cellStyle name="常规 6 4" xfId="3130"/>
    <cellStyle name="常规 6 4 2" xfId="210"/>
    <cellStyle name="常规 6 4 2 2" xfId="2288"/>
    <cellStyle name="常规 6 4 3" xfId="3264"/>
    <cellStyle name="常规 6 4 3 2" xfId="2325"/>
    <cellStyle name="常规 6 4 4" xfId="1908"/>
    <cellStyle name="常规 6 4 4 2" xfId="2367"/>
    <cellStyle name="常规 6 4 5" xfId="3265"/>
    <cellStyle name="常规 6 4 5 2" xfId="2412"/>
    <cellStyle name="常规 6 4 6" xfId="3266"/>
    <cellStyle name="常规 6 5" xfId="34"/>
    <cellStyle name="常规 6 5 2" xfId="3267"/>
    <cellStyle name="常规 6 5 3" xfId="3269"/>
    <cellStyle name="常规 6 6" xfId="1842"/>
    <cellStyle name="常规 6 6 2" xfId="1844"/>
    <cellStyle name="常规 6 6 3" xfId="3271"/>
    <cellStyle name="常规 6 7" xfId="1846"/>
    <cellStyle name="常规 6 7 2" xfId="1848"/>
    <cellStyle name="常规 6 7 3" xfId="3272"/>
    <cellStyle name="常规 6 8" xfId="1850"/>
    <cellStyle name="常规 6 8 2" xfId="1852"/>
    <cellStyle name="常规 6 8 3" xfId="3273"/>
    <cellStyle name="常规 6 9" xfId="1854"/>
    <cellStyle name="常规 6 9 2" xfId="1856"/>
    <cellStyle name="常规 6 9 3" xfId="3274"/>
    <cellStyle name="常规 6_表五完整表  项目支出预算建议计划表" xfId="3275"/>
    <cellStyle name="常规 7" xfId="3277"/>
    <cellStyle name="常规 7 10" xfId="3278"/>
    <cellStyle name="常规 7 10 2" xfId="3141"/>
    <cellStyle name="常规 7 10 3" xfId="1812"/>
    <cellStyle name="常规 7 11" xfId="1366"/>
    <cellStyle name="常规 7 11 2" xfId="33"/>
    <cellStyle name="常规 7 12" xfId="1369"/>
    <cellStyle name="常规 7 12 2" xfId="3146"/>
    <cellStyle name="常规 7 13" xfId="3279"/>
    <cellStyle name="常规 7 13 2" xfId="3151"/>
    <cellStyle name="常规 7 14" xfId="926"/>
    <cellStyle name="常规 7 14 2" xfId="1291"/>
    <cellStyle name="常规 7 15" xfId="3280"/>
    <cellStyle name="常规 7 2" xfId="3281"/>
    <cellStyle name="常规 7 2 2" xfId="3282"/>
    <cellStyle name="常规 7 2 2 2" xfId="2883"/>
    <cellStyle name="常规 7 2 2 2 2" xfId="3046"/>
    <cellStyle name="常规 7 2 2 3" xfId="1299"/>
    <cellStyle name="常规 7 2 2 3 2" xfId="3049"/>
    <cellStyle name="常规 7 2 2 4" xfId="1301"/>
    <cellStyle name="常规 7 2 2 4 2" xfId="2855"/>
    <cellStyle name="常规 7 2 2 5" xfId="2979"/>
    <cellStyle name="常规 7 2 2 5 2" xfId="2866"/>
    <cellStyle name="常规 7 2 2 6" xfId="3283"/>
    <cellStyle name="常规 7 2 3" xfId="3284"/>
    <cellStyle name="常规 7 2 3 2" xfId="2887"/>
    <cellStyle name="常规 7 2 4" xfId="3285"/>
    <cellStyle name="常规 7 2 4 2" xfId="2892"/>
    <cellStyle name="常规 7 2 5" xfId="3286"/>
    <cellStyle name="常规 7 2 5 2" xfId="2897"/>
    <cellStyle name="常规 7 2 6" xfId="3287"/>
    <cellStyle name="常规 7 2 6 2" xfId="3182"/>
    <cellStyle name="常规 7 2 7" xfId="222"/>
    <cellStyle name="常规 7 3" xfId="3288"/>
    <cellStyle name="常规 7 3 2" xfId="3289"/>
    <cellStyle name="常规 7 3 2 2" xfId="2957"/>
    <cellStyle name="常规 7 3 3" xfId="3290"/>
    <cellStyle name="常规 7 3 3 2" xfId="2961"/>
    <cellStyle name="常规 7 3 4" xfId="3291"/>
    <cellStyle name="常规 7 3 4 2" xfId="2965"/>
    <cellStyle name="常规 7 3 5" xfId="3292"/>
    <cellStyle name="常规 7 3 5 2" xfId="2969"/>
    <cellStyle name="常规 7 3 6" xfId="3293"/>
    <cellStyle name="常规 7 4" xfId="3144"/>
    <cellStyle name="常规 7 4 2" xfId="3294"/>
    <cellStyle name="常规 7 4 3" xfId="372"/>
    <cellStyle name="常规 7 5" xfId="3147"/>
    <cellStyle name="常规 7 5 2" xfId="3295"/>
    <cellStyle name="常规 7 5 3" xfId="384"/>
    <cellStyle name="常规 7 6" xfId="1861"/>
    <cellStyle name="常规 7 6 2" xfId="3296"/>
    <cellStyle name="常规 7 6 3" xfId="387"/>
    <cellStyle name="常规 7 7" xfId="1863"/>
    <cellStyle name="常规 7 7 2" xfId="3297"/>
    <cellStyle name="常规 7 7 3" xfId="390"/>
    <cellStyle name="常规 7 8" xfId="3298"/>
    <cellStyle name="常规 7 8 2" xfId="3300"/>
    <cellStyle name="常规 7 8 3" xfId="394"/>
    <cellStyle name="常规 7 9" xfId="3301"/>
    <cellStyle name="常规 7 9 2" xfId="2178"/>
    <cellStyle name="常规 7 9 3" xfId="2182"/>
    <cellStyle name="常规 8" xfId="3180"/>
    <cellStyle name="常规 8 2" xfId="3302"/>
    <cellStyle name="常规 8 2 2" xfId="3303"/>
    <cellStyle name="常规 8 2 3" xfId="3304"/>
    <cellStyle name="常规 8 3" xfId="3305"/>
    <cellStyle name="常规 8 4" xfId="3149"/>
    <cellStyle name="常规 9" xfId="3183"/>
    <cellStyle name="常规 9 10" xfId="3306"/>
    <cellStyle name="常规 9 10 2" xfId="1906"/>
    <cellStyle name="常规 9 10 3" xfId="1911"/>
    <cellStyle name="常规 9 11" xfId="434"/>
    <cellStyle name="常规 9 11 2" xfId="2078"/>
    <cellStyle name="常规 9 12" xfId="436"/>
    <cellStyle name="常规 9 12 2" xfId="2083"/>
    <cellStyle name="常规 9 13" xfId="2708"/>
    <cellStyle name="常规 9 13 2" xfId="2088"/>
    <cellStyle name="常规 9 14" xfId="1699"/>
    <cellStyle name="常规 9 14 2" xfId="2092"/>
    <cellStyle name="常规 9 15" xfId="2320"/>
    <cellStyle name="常规 9 2" xfId="1228"/>
    <cellStyle name="常规 9 2 2" xfId="1230"/>
    <cellStyle name="常规 9 2 2 2" xfId="1232"/>
    <cellStyle name="常规 9 2 2 2 2" xfId="1236"/>
    <cellStyle name="常规 9 2 2 3" xfId="1238"/>
    <cellStyle name="常规 9 2 2 3 2" xfId="1240"/>
    <cellStyle name="常规 9 2 2 4" xfId="1242"/>
    <cellStyle name="常规 9 2 2 4 2" xfId="1244"/>
    <cellStyle name="常规 9 2 2 5" xfId="1246"/>
    <cellStyle name="常规 9 2 2 5 2" xfId="1248"/>
    <cellStyle name="常规 9 2 2 6" xfId="1250"/>
    <cellStyle name="常规 9 2 3" xfId="1252"/>
    <cellStyle name="常规 9 2 3 2" xfId="1254"/>
    <cellStyle name="常规 9 2 4" xfId="1258"/>
    <cellStyle name="常规 9 2 4 2" xfId="1260"/>
    <cellStyle name="常规 9 2 5" xfId="1263"/>
    <cellStyle name="常规 9 2 5 2" xfId="1265"/>
    <cellStyle name="常规 9 2 6" xfId="574"/>
    <cellStyle name="常规 9 2 6 2" xfId="1268"/>
    <cellStyle name="常规 9 2 7" xfId="1271"/>
    <cellStyle name="常规 9 3" xfId="1273"/>
    <cellStyle name="常规 9 3 2" xfId="1275"/>
    <cellStyle name="常规 9 3 2 2" xfId="1277"/>
    <cellStyle name="常规 9 3 3" xfId="1279"/>
    <cellStyle name="常规 9 3 3 2" xfId="1281"/>
    <cellStyle name="常规 9 3 4" xfId="238"/>
    <cellStyle name="常规 9 3 4 2" xfId="250"/>
    <cellStyle name="常规 9 3 5" xfId="1283"/>
    <cellStyle name="常规 9 3 5 2" xfId="1285"/>
    <cellStyle name="常规 9 3 6" xfId="578"/>
    <cellStyle name="常规 9 4" xfId="1288"/>
    <cellStyle name="常规 9 4 2" xfId="3307"/>
    <cellStyle name="常规 9 4 3" xfId="3308"/>
    <cellStyle name="常规 9 5" xfId="1292"/>
    <cellStyle name="常规 9 5 2" xfId="3309"/>
    <cellStyle name="常规 9 5 3" xfId="3310"/>
    <cellStyle name="常规 9 6" xfId="1295"/>
    <cellStyle name="常规 9 6 2" xfId="3311"/>
    <cellStyle name="常规 9 6 3" xfId="3312"/>
    <cellStyle name="常规 9 7" xfId="1873"/>
    <cellStyle name="常规 9 7 2" xfId="3313"/>
    <cellStyle name="常规 9 7 3" xfId="3314"/>
    <cellStyle name="常规 9 8" xfId="3315"/>
    <cellStyle name="常规 9 8 2" xfId="3316"/>
    <cellStyle name="常规 9 8 3" xfId="3317"/>
    <cellStyle name="常规 9 9" xfId="3318"/>
    <cellStyle name="常规 9 9 2" xfId="3319"/>
    <cellStyle name="常规 9 9 3" xfId="3320"/>
    <cellStyle name="常规_2013.1.人代会报告附表" xfId="3321"/>
    <cellStyle name="常规_功能分类1212zhangl" xfId="3322"/>
    <cellStyle name="常规_人代会报告附表（定）曹铂0103" xfId="3323"/>
    <cellStyle name="常规_人代会报告附表（定）曹铂0103 2" xfId="3324"/>
    <cellStyle name="好 2" xfId="3325"/>
    <cellStyle name="好 2 10" xfId="834"/>
    <cellStyle name="好 2 10 2" xfId="836"/>
    <cellStyle name="好 2 10 3" xfId="3326"/>
    <cellStyle name="好 2 11" xfId="838"/>
    <cellStyle name="好 2 12" xfId="844"/>
    <cellStyle name="好 2 2" xfId="3327"/>
    <cellStyle name="好 2 2 2" xfId="3328"/>
    <cellStyle name="好 2 2 2 2" xfId="974"/>
    <cellStyle name="好 2 2 2 3" xfId="980"/>
    <cellStyle name="好 2 2 3" xfId="3329"/>
    <cellStyle name="好 2 2 4" xfId="3331"/>
    <cellStyle name="好 2 3" xfId="1654"/>
    <cellStyle name="好 2 3 2" xfId="12"/>
    <cellStyle name="好 2 3 3" xfId="1710"/>
    <cellStyle name="好 2 4" xfId="1750"/>
    <cellStyle name="好 2 4 2" xfId="1752"/>
    <cellStyle name="好 2 4 3" xfId="1767"/>
    <cellStyle name="好 2 5" xfId="1777"/>
    <cellStyle name="好 2 5 2" xfId="1779"/>
    <cellStyle name="好 2 5 3" xfId="1785"/>
    <cellStyle name="好 2 6" xfId="1795"/>
    <cellStyle name="好 2 6 2" xfId="3333"/>
    <cellStyle name="好 2 6 3" xfId="3334"/>
    <cellStyle name="好 2 7" xfId="2017"/>
    <cellStyle name="好 2 7 2" xfId="3335"/>
    <cellStyle name="好 2 7 3" xfId="3337"/>
    <cellStyle name="好 2 8" xfId="882"/>
    <cellStyle name="好 2 8 2" xfId="3339"/>
    <cellStyle name="好 2 8 3" xfId="3341"/>
    <cellStyle name="好 2 9" xfId="886"/>
    <cellStyle name="好 2 9 2" xfId="3343"/>
    <cellStyle name="好 2 9 3" xfId="3345"/>
    <cellStyle name="好 3" xfId="2868"/>
    <cellStyle name="好 3 2" xfId="3347"/>
    <cellStyle name="好 3 2 2" xfId="15"/>
    <cellStyle name="好 3 2 3" xfId="571"/>
    <cellStyle name="好 3 3" xfId="1797"/>
    <cellStyle name="好 3 4" xfId="1875"/>
    <cellStyle name="好 4" xfId="1719"/>
    <cellStyle name="好 4 2" xfId="2625"/>
    <cellStyle name="好 4 3" xfId="2683"/>
    <cellStyle name="好 5" xfId="2333"/>
    <cellStyle name="好_01长安" xfId="2346"/>
    <cellStyle name="好_01长安_表八" xfId="3348"/>
    <cellStyle name="好_01长安_表九" xfId="3349"/>
    <cellStyle name="好_01长安_表七" xfId="1201"/>
    <cellStyle name="好_01长安_表三" xfId="839"/>
    <cellStyle name="好_01长安_表十" xfId="3350"/>
    <cellStyle name="好_01长安_表五" xfId="2069"/>
    <cellStyle name="好_01长安_附表" xfId="3351"/>
    <cellStyle name="好_01长安_石家庄市汇总表(正确）" xfId="3352"/>
    <cellStyle name="好_02桥西" xfId="3353"/>
    <cellStyle name="好_02桥西_表八" xfId="627"/>
    <cellStyle name="好_02桥西_表九" xfId="3354"/>
    <cellStyle name="好_02桥西_表七" xfId="2750"/>
    <cellStyle name="好_02桥西_表三" xfId="3089"/>
    <cellStyle name="好_02桥西_表十" xfId="3355"/>
    <cellStyle name="好_02桥西_表五" xfId="3356"/>
    <cellStyle name="好_02桥西_附表" xfId="3358"/>
    <cellStyle name="好_02桥西_石家庄市汇总表(正确）" xfId="3359"/>
    <cellStyle name="好_06高新" xfId="3361"/>
    <cellStyle name="好_06高新_表八" xfId="2772"/>
    <cellStyle name="好_06高新_表九" xfId="3362"/>
    <cellStyle name="好_06高新_表七" xfId="2869"/>
    <cellStyle name="好_06高新_表三" xfId="2350"/>
    <cellStyle name="好_06高新_表十" xfId="3363"/>
    <cellStyle name="好_06高新_表五" xfId="3364"/>
    <cellStyle name="好_06高新_附表" xfId="3365"/>
    <cellStyle name="好_06高新_石家庄市汇总表(正确）" xfId="3366"/>
    <cellStyle name="好_08晋州" xfId="3367"/>
    <cellStyle name="好_2015年预算表格（表间公式）" xfId="3076"/>
    <cellStyle name="好_22灵寿" xfId="3368"/>
    <cellStyle name="好_22灵寿_表八" xfId="3369"/>
    <cellStyle name="好_22灵寿_表九" xfId="2396"/>
    <cellStyle name="好_22灵寿_表七" xfId="1953"/>
    <cellStyle name="好_22灵寿_表三" xfId="88"/>
    <cellStyle name="好_22灵寿_表十" xfId="3370"/>
    <cellStyle name="好_22灵寿_表五" xfId="3371"/>
    <cellStyle name="好_22灵寿_附表" xfId="1446"/>
    <cellStyle name="好_23行唐" xfId="1661"/>
    <cellStyle name="好_保定市2015年预算表格（八张全表不含定州）" xfId="405"/>
    <cellStyle name="好_部门基本支出预算统计表2016发海娟" xfId="2936"/>
    <cellStyle name="好_二、部门职责活动列表" xfId="2308"/>
    <cellStyle name="好_非税收入" xfId="2981"/>
    <cellStyle name="好_各市合成" xfId="638"/>
    <cellStyle name="好_衡水市（合格）" xfId="2400"/>
    <cellStyle name="好_石家庄（合格）" xfId="1864"/>
    <cellStyle name="好_辛集市（合格）" xfId="3372"/>
    <cellStyle name="好_专项项目" xfId="3373"/>
    <cellStyle name="汇总 2" xfId="3374"/>
    <cellStyle name="汇总 2 10" xfId="1711"/>
    <cellStyle name="汇总 2 10 2" xfId="1716"/>
    <cellStyle name="汇总 2 10 3" xfId="1723"/>
    <cellStyle name="汇总 2 11" xfId="1733"/>
    <cellStyle name="汇总 2 11 2" xfId="1737"/>
    <cellStyle name="汇总 2 12" xfId="1741"/>
    <cellStyle name="汇总 2 12 2" xfId="1744"/>
    <cellStyle name="汇总 2 13" xfId="1748"/>
    <cellStyle name="汇总 2 13 2" xfId="667"/>
    <cellStyle name="汇总 2 14" xfId="755"/>
    <cellStyle name="汇总 2 14 2" xfId="702"/>
    <cellStyle name="汇总 2 15" xfId="763"/>
    <cellStyle name="汇总 2 2" xfId="3375"/>
    <cellStyle name="汇总 2 2 2" xfId="3377"/>
    <cellStyle name="汇总 2 2 2 2" xfId="559"/>
    <cellStyle name="汇总 2 2 2 2 2" xfId="283"/>
    <cellStyle name="汇总 2 2 2 3" xfId="661"/>
    <cellStyle name="汇总 2 2 2 3 2" xfId="2578"/>
    <cellStyle name="汇总 2 2 2 4" xfId="3379"/>
    <cellStyle name="汇总 2 2 2 4 2" xfId="2582"/>
    <cellStyle name="汇总 2 2 2 5" xfId="3158"/>
    <cellStyle name="汇总 2 2 2 5 2" xfId="2586"/>
    <cellStyle name="汇总 2 2 2 6" xfId="3160"/>
    <cellStyle name="汇总 2 2 3" xfId="3380"/>
    <cellStyle name="汇总 2 2 3 2" xfId="3383"/>
    <cellStyle name="汇总 2 2 4" xfId="3385"/>
    <cellStyle name="汇总 2 2 4 2" xfId="3387"/>
    <cellStyle name="汇总 2 2 5" xfId="3388"/>
    <cellStyle name="汇总 2 2 5 2" xfId="2861"/>
    <cellStyle name="汇总 2 2 6" xfId="1782"/>
    <cellStyle name="汇总 2 2 6 2" xfId="3391"/>
    <cellStyle name="汇总 2 2 7" xfId="3392"/>
    <cellStyle name="汇总 2 3" xfId="3394"/>
    <cellStyle name="汇总 2 3 2" xfId="3396"/>
    <cellStyle name="汇总 2 3 2 2" xfId="3398"/>
    <cellStyle name="汇总 2 3 3" xfId="3399"/>
    <cellStyle name="汇总 2 3 3 2" xfId="759"/>
    <cellStyle name="汇总 2 3 4" xfId="3402"/>
    <cellStyle name="汇总 2 3 4 2" xfId="3404"/>
    <cellStyle name="汇总 2 3 5" xfId="3405"/>
    <cellStyle name="汇总 2 3 5 2" xfId="2934"/>
    <cellStyle name="汇总 2 3 6" xfId="1787"/>
    <cellStyle name="汇总 2 4" xfId="1158"/>
    <cellStyle name="汇总 2 4 2" xfId="1161"/>
    <cellStyle name="汇总 2 4 3" xfId="3407"/>
    <cellStyle name="汇总 2 5" xfId="1165"/>
    <cellStyle name="汇总 2 5 2" xfId="1167"/>
    <cellStyle name="汇总 2 5 3" xfId="3411"/>
    <cellStyle name="汇总 2 6" xfId="1170"/>
    <cellStyle name="汇总 2 6 2" xfId="1173"/>
    <cellStyle name="汇总 2 6 3" xfId="1870"/>
    <cellStyle name="汇总 2 7" xfId="1176"/>
    <cellStyle name="汇总 2 7 2" xfId="1179"/>
    <cellStyle name="汇总 2 7 3" xfId="1894"/>
    <cellStyle name="汇总 2 8" xfId="1182"/>
    <cellStyle name="汇总 2 8 2" xfId="1916"/>
    <cellStyle name="汇总 2 8 3" xfId="1921"/>
    <cellStyle name="汇总 2 9" xfId="3413"/>
    <cellStyle name="汇总 2 9 2" xfId="3415"/>
    <cellStyle name="汇总 2 9 3" xfId="2561"/>
    <cellStyle name="汇总 3" xfId="3041"/>
    <cellStyle name="汇总 3 2" xfId="1765"/>
    <cellStyle name="汇总 3 2 2" xfId="3417"/>
    <cellStyle name="汇总 3 2 2 2" xfId="741"/>
    <cellStyle name="汇总 3 2 3" xfId="3418"/>
    <cellStyle name="汇总 3 2 3 2" xfId="3420"/>
    <cellStyle name="汇总 3 2 4" xfId="3421"/>
    <cellStyle name="汇总 3 2 4 2" xfId="3423"/>
    <cellStyle name="汇总 3 2 5" xfId="3424"/>
    <cellStyle name="汇总 3 2 5 2" xfId="3426"/>
    <cellStyle name="汇总 3 2 6" xfId="3428"/>
    <cellStyle name="汇总 3 3" xfId="3430"/>
    <cellStyle name="汇总 3 3 2" xfId="2575"/>
    <cellStyle name="汇总 3 4" xfId="1186"/>
    <cellStyle name="汇总 3 4 2" xfId="2611"/>
    <cellStyle name="汇总 3 5" xfId="3431"/>
    <cellStyle name="汇总 3 5 2" xfId="2665"/>
    <cellStyle name="汇总 3 6" xfId="3276"/>
    <cellStyle name="汇总 3 6 2" xfId="57"/>
    <cellStyle name="汇总 3 7" xfId="2141"/>
    <cellStyle name="汇总 4" xfId="3043"/>
    <cellStyle name="汇总 4 2" xfId="3432"/>
    <cellStyle name="汇总 4 2 2" xfId="3433"/>
    <cellStyle name="汇总 4 3" xfId="3434"/>
    <cellStyle name="汇总 4 3 2" xfId="3435"/>
    <cellStyle name="汇总 4 4" xfId="1189"/>
    <cellStyle name="汇总 4 4 2" xfId="3436"/>
    <cellStyle name="汇总 4 5" xfId="3437"/>
    <cellStyle name="汇总 4 5 2" xfId="3438"/>
    <cellStyle name="汇总 4 6" xfId="3439"/>
    <cellStyle name="汇总 5" xfId="652"/>
    <cellStyle name="汇总 6" xfId="8"/>
    <cellStyle name="计算 2" xfId="3440"/>
    <cellStyle name="计算 2 10" xfId="1993"/>
    <cellStyle name="计算 2 10 2" xfId="1995"/>
    <cellStyle name="计算 2 10 3" xfId="1999"/>
    <cellStyle name="计算 2 11" xfId="2001"/>
    <cellStyle name="计算 2 12" xfId="604"/>
    <cellStyle name="计算 2 2" xfId="3441"/>
    <cellStyle name="计算 2 2 2" xfId="3442"/>
    <cellStyle name="计算 2 2 2 2" xfId="3443"/>
    <cellStyle name="计算 2 2 2 3" xfId="3444"/>
    <cellStyle name="计算 2 2 3" xfId="1816"/>
    <cellStyle name="计算 2 2 4" xfId="3445"/>
    <cellStyle name="计算 2 3" xfId="3446"/>
    <cellStyle name="计算 2 3 2" xfId="1579"/>
    <cellStyle name="计算 2 3 3" xfId="53"/>
    <cellStyle name="计算 2 4" xfId="3447"/>
    <cellStyle name="计算 2 4 2" xfId="1991"/>
    <cellStyle name="计算 2 4 3" xfId="1822"/>
    <cellStyle name="计算 2 5" xfId="3448"/>
    <cellStyle name="计算 2 5 2" xfId="1140"/>
    <cellStyle name="计算 2 5 3" xfId="1145"/>
    <cellStyle name="计算 2 6" xfId="3449"/>
    <cellStyle name="计算 2 6 2" xfId="2248"/>
    <cellStyle name="计算 2 6 3" xfId="3450"/>
    <cellStyle name="计算 2 7" xfId="3451"/>
    <cellStyle name="计算 2 7 2" xfId="2253"/>
    <cellStyle name="计算 2 7 3" xfId="3452"/>
    <cellStyle name="计算 2 8" xfId="3454"/>
    <cellStyle name="计算 2 8 2" xfId="2258"/>
    <cellStyle name="计算 2 8 3" xfId="3455"/>
    <cellStyle name="计算 2 9" xfId="3456"/>
    <cellStyle name="计算 2 9 2" xfId="2266"/>
    <cellStyle name="计算 2 9 3" xfId="3229"/>
    <cellStyle name="计算 3" xfId="1115"/>
    <cellStyle name="计算 3 2" xfId="3457"/>
    <cellStyle name="计算 3 2 2" xfId="3458"/>
    <cellStyle name="计算 3 2 3" xfId="3459"/>
    <cellStyle name="计算 3 3" xfId="3460"/>
    <cellStyle name="计算 3 4" xfId="3461"/>
    <cellStyle name="计算 4" xfId="1118"/>
    <cellStyle name="计算 4 2" xfId="3462"/>
    <cellStyle name="计算 4 3" xfId="3463"/>
    <cellStyle name="计算 5" xfId="1121"/>
    <cellStyle name="计算 6" xfId="1123"/>
    <cellStyle name="检查单元格 2" xfId="2729"/>
    <cellStyle name="检查单元格 2 10" xfId="3464"/>
    <cellStyle name="检查单元格 2 10 2" xfId="3466"/>
    <cellStyle name="检查单元格 2 10 3" xfId="3467"/>
    <cellStyle name="检查单元格 2 11" xfId="3468"/>
    <cellStyle name="检查单元格 2 12" xfId="3469"/>
    <cellStyle name="检查单元格 2 2" xfId="2628"/>
    <cellStyle name="检查单元格 2 2 2" xfId="2108"/>
    <cellStyle name="检查单元格 2 2 2 2" xfId="2805"/>
    <cellStyle name="检查单元格 2 2 2 3" xfId="2809"/>
    <cellStyle name="检查单元格 2 2 3" xfId="2112"/>
    <cellStyle name="检查单元格 2 2 4" xfId="904"/>
    <cellStyle name="检查单元格 2 3" xfId="355"/>
    <cellStyle name="检查单元格 2 3 2" xfId="2119"/>
    <cellStyle name="检查单元格 2 3 3" xfId="3470"/>
    <cellStyle name="检查单元格 2 4" xfId="2630"/>
    <cellStyle name="检查单元格 2 4 2" xfId="2632"/>
    <cellStyle name="检查单元格 2 4 3" xfId="3471"/>
    <cellStyle name="检查单元格 2 5" xfId="2634"/>
    <cellStyle name="检查单元格 2 5 2" xfId="2636"/>
    <cellStyle name="检查单元格 2 5 3" xfId="1233"/>
    <cellStyle name="检查单元格 2 6" xfId="2638"/>
    <cellStyle name="检查单元格 2 6 2" xfId="3472"/>
    <cellStyle name="检查单元格 2 6 3" xfId="1255"/>
    <cellStyle name="检查单元格 2 7" xfId="3473"/>
    <cellStyle name="检查单元格 2 7 2" xfId="1128"/>
    <cellStyle name="检查单元格 2 7 3" xfId="1261"/>
    <cellStyle name="检查单元格 2 8" xfId="3474"/>
    <cellStyle name="检查单元格 2 8 2" xfId="3475"/>
    <cellStyle name="检查单元格 2 8 3" xfId="1266"/>
    <cellStyle name="检查单元格 2 9" xfId="1883"/>
    <cellStyle name="检查单元格 2 9 2" xfId="3476"/>
    <cellStyle name="检查单元格 2 9 3" xfId="1269"/>
    <cellStyle name="检查单元格 3" xfId="2732"/>
    <cellStyle name="检查单元格 3 2" xfId="3477"/>
    <cellStyle name="检查单元格 3 2 2" xfId="2169"/>
    <cellStyle name="检查单元格 3 2 3" xfId="2171"/>
    <cellStyle name="检查单元格 3 3" xfId="64"/>
    <cellStyle name="检查单元格 3 4" xfId="3478"/>
    <cellStyle name="检查单元格 4" xfId="3479"/>
    <cellStyle name="检查单元格 4 2" xfId="3480"/>
    <cellStyle name="检查单元格 4 3" xfId="3481"/>
    <cellStyle name="检查单元格 5" xfId="3482"/>
    <cellStyle name="解释性文本 2" xfId="1383"/>
    <cellStyle name="解释性文本 2 10" xfId="68"/>
    <cellStyle name="解释性文本 2 10 2" xfId="3483"/>
    <cellStyle name="解释性文本 2 10 3" xfId="3176"/>
    <cellStyle name="解释性文本 2 11" xfId="143"/>
    <cellStyle name="解释性文本 2 12" xfId="3260"/>
    <cellStyle name="解释性文本 2 2" xfId="939"/>
    <cellStyle name="解释性文本 2 2 2" xfId="942"/>
    <cellStyle name="解释性文本 2 2 2 2" xfId="2157"/>
    <cellStyle name="解释性文本 2 2 2 3" xfId="2159"/>
    <cellStyle name="解释性文本 2 2 3" xfId="2161"/>
    <cellStyle name="解释性文本 2 2 4" xfId="1563"/>
    <cellStyle name="解释性文本 2 3" xfId="945"/>
    <cellStyle name="解释性文本 2 3 2" xfId="3484"/>
    <cellStyle name="解释性文本 2 3 3" xfId="3485"/>
    <cellStyle name="解释性文本 2 4" xfId="2609"/>
    <cellStyle name="解释性文本 2 4 2" xfId="3486"/>
    <cellStyle name="解释性文本 2 4 3" xfId="3487"/>
    <cellStyle name="解释性文本 2 5" xfId="3488"/>
    <cellStyle name="解释性文本 2 5 2" xfId="3489"/>
    <cellStyle name="解释性文本 2 5 3" xfId="3490"/>
    <cellStyle name="解释性文本 2 6" xfId="841"/>
    <cellStyle name="解释性文本 2 6 2" xfId="3491"/>
    <cellStyle name="解释性文本 2 6 3" xfId="3492"/>
    <cellStyle name="解释性文本 2 7" xfId="3493"/>
    <cellStyle name="解释性文本 2 7 2" xfId="3494"/>
    <cellStyle name="解释性文本 2 7 3" xfId="3495"/>
    <cellStyle name="解释性文本 2 8" xfId="3496"/>
    <cellStyle name="解释性文本 2 8 2" xfId="267"/>
    <cellStyle name="解释性文本 2 8 3" xfId="280"/>
    <cellStyle name="解释性文本 2 9" xfId="1622"/>
    <cellStyle name="解释性文本 2 9 2" xfId="1624"/>
    <cellStyle name="解释性文本 2 9 3" xfId="3497"/>
    <cellStyle name="解释性文本 3" xfId="1385"/>
    <cellStyle name="解释性文本 3 2" xfId="958"/>
    <cellStyle name="解释性文本 3 2 2" xfId="2201"/>
    <cellStyle name="解释性文本 3 2 3" xfId="130"/>
    <cellStyle name="解释性文本 3 3" xfId="2614"/>
    <cellStyle name="解释性文本 3 4" xfId="2616"/>
    <cellStyle name="解释性文本 4" xfId="1387"/>
    <cellStyle name="解释性文本 4 2" xfId="1389"/>
    <cellStyle name="解释性文本 4 3" xfId="2619"/>
    <cellStyle name="解释性文本 5" xfId="1392"/>
    <cellStyle name="警告文本 2" xfId="3268"/>
    <cellStyle name="警告文本 2 10" xfId="2193"/>
    <cellStyle name="警告文本 2 10 2" xfId="3498"/>
    <cellStyle name="警告文本 2 10 3" xfId="3499"/>
    <cellStyle name="警告文本 2 11" xfId="2195"/>
    <cellStyle name="警告文本 2 12" xfId="3500"/>
    <cellStyle name="警告文本 2 2" xfId="3501"/>
    <cellStyle name="警告文本 2 2 2" xfId="3381"/>
    <cellStyle name="警告文本 2 2 2 2" xfId="3384"/>
    <cellStyle name="警告文本 2 2 2 3" xfId="3502"/>
    <cellStyle name="警告文本 2 2 3" xfId="3386"/>
    <cellStyle name="警告文本 2 2 4" xfId="3389"/>
    <cellStyle name="警告文本 2 3" xfId="3503"/>
    <cellStyle name="警告文本 2 3 2" xfId="3400"/>
    <cellStyle name="警告文本 2 3 3" xfId="3403"/>
    <cellStyle name="警告文本 2 4" xfId="3504"/>
    <cellStyle name="警告文本 2 4 2" xfId="3408"/>
    <cellStyle name="警告文本 2 4 3" xfId="3506"/>
    <cellStyle name="警告文本 2 5" xfId="1955"/>
    <cellStyle name="警告文本 2 5 2" xfId="3412"/>
    <cellStyle name="警告文本 2 5 3" xfId="3507"/>
    <cellStyle name="警告文本 2 6" xfId="1958"/>
    <cellStyle name="警告文本 2 6 2" xfId="1871"/>
    <cellStyle name="警告文本 2 6 3" xfId="822"/>
    <cellStyle name="警告文本 2 7" xfId="2554"/>
    <cellStyle name="警告文本 2 7 2" xfId="1895"/>
    <cellStyle name="警告文本 2 7 3" xfId="920"/>
    <cellStyle name="警告文本 2 8" xfId="2556"/>
    <cellStyle name="警告文本 2 8 2" xfId="1922"/>
    <cellStyle name="警告文本 2 8 3" xfId="949"/>
    <cellStyle name="警告文本 2 9" xfId="2558"/>
    <cellStyle name="警告文本 2 9 2" xfId="2562"/>
    <cellStyle name="警告文本 2 9 3" xfId="3508"/>
    <cellStyle name="警告文本 3" xfId="3270"/>
    <cellStyle name="警告文本 3 2" xfId="3509"/>
    <cellStyle name="警告文本 3 2 2" xfId="3419"/>
    <cellStyle name="警告文本 3 2 3" xfId="3422"/>
    <cellStyle name="警告文本 3 3" xfId="3510"/>
    <cellStyle name="警告文本 3 4" xfId="3511"/>
    <cellStyle name="警告文本 4" xfId="1914"/>
    <cellStyle name="警告文本 4 2" xfId="3512"/>
    <cellStyle name="警告文本 4 3" xfId="3513"/>
    <cellStyle name="警告文本 5" xfId="3514"/>
    <cellStyle name="链接单元格 2" xfId="1084"/>
    <cellStyle name="链接单元格 2 10" xfId="3515"/>
    <cellStyle name="链接单元格 2 10 2" xfId="2299"/>
    <cellStyle name="链接单元格 2 10 3" xfId="2301"/>
    <cellStyle name="链接单元格 2 11" xfId="3516"/>
    <cellStyle name="链接单元格 2 12" xfId="3517"/>
    <cellStyle name="链接单元格 2 2" xfId="3518"/>
    <cellStyle name="链接单元格 2 2 2" xfId="3519"/>
    <cellStyle name="链接单元格 2 2 2 2" xfId="3520"/>
    <cellStyle name="链接单元格 2 2 2 3" xfId="3521"/>
    <cellStyle name="链接单元格 2 2 3" xfId="1162"/>
    <cellStyle name="链接单元格 2 2 4" xfId="3409"/>
    <cellStyle name="链接单元格 2 3" xfId="3522"/>
    <cellStyle name="链接单元格 2 3 2" xfId="3523"/>
    <cellStyle name="链接单元格 2 3 3" xfId="1168"/>
    <cellStyle name="链接单元格 2 4" xfId="3524"/>
    <cellStyle name="链接单元格 2 4 2" xfId="1859"/>
    <cellStyle name="链接单元格 2 4 3" xfId="1174"/>
    <cellStyle name="链接单元格 2 5" xfId="3525"/>
    <cellStyle name="链接单元格 2 5 2" xfId="1890"/>
    <cellStyle name="链接单元格 2 5 3" xfId="1180"/>
    <cellStyle name="链接单元格 2 6" xfId="1488"/>
    <cellStyle name="链接单元格 2 6 2" xfId="1912"/>
    <cellStyle name="链接单元格 2 6 3" xfId="1917"/>
    <cellStyle name="链接单元格 2 7" xfId="1490"/>
    <cellStyle name="链接单元格 2 7 2" xfId="3526"/>
    <cellStyle name="链接单元格 2 7 3" xfId="3416"/>
    <cellStyle name="链接单元格 2 8" xfId="3527"/>
    <cellStyle name="链接单元格 2 8 2" xfId="2698"/>
    <cellStyle name="链接单元格 2 8 3" xfId="2701"/>
    <cellStyle name="链接单元格 2 9" xfId="3528"/>
    <cellStyle name="链接单元格 2 9 2" xfId="3529"/>
    <cellStyle name="链接单元格 2 9 3" xfId="3530"/>
    <cellStyle name="链接单元格 3" xfId="3531"/>
    <cellStyle name="链接单元格 3 2" xfId="3532"/>
    <cellStyle name="链接单元格 3 2 2" xfId="2607"/>
    <cellStyle name="链接单元格 3 2 3" xfId="2612"/>
    <cellStyle name="链接单元格 3 3" xfId="3533"/>
    <cellStyle name="链接单元格 3 4" xfId="3534"/>
    <cellStyle name="链接单元格 4" xfId="3535"/>
    <cellStyle name="链接单元格 4 2" xfId="3536"/>
    <cellStyle name="链接单元格 4 3" xfId="3537"/>
    <cellStyle name="链接单元格 5" xfId="3538"/>
    <cellStyle name="普通_97-917" xfId="1027"/>
    <cellStyle name="千分位[0]_BT (2)" xfId="595"/>
    <cellStyle name="千分位_97-917" xfId="1192"/>
    <cellStyle name="千位[0]_1" xfId="185"/>
    <cellStyle name="千位_1" xfId="2950"/>
    <cellStyle name="强调文字颜色 1 2" xfId="1597"/>
    <cellStyle name="强调文字颜色 1 2 10" xfId="2336"/>
    <cellStyle name="强调文字颜色 1 2 10 2" xfId="3539"/>
    <cellStyle name="强调文字颜色 1 2 10 3" xfId="3540"/>
    <cellStyle name="强调文字颜色 1 2 11" xfId="2338"/>
    <cellStyle name="强调文字颜色 1 2 12" xfId="2116"/>
    <cellStyle name="强调文字颜色 1 2 2" xfId="3541"/>
    <cellStyle name="强调文字颜色 1 2 2 2" xfId="3542"/>
    <cellStyle name="强调文字颜色 1 2 2 2 2" xfId="3543"/>
    <cellStyle name="强调文字颜色 1 2 2 2 3" xfId="3544"/>
    <cellStyle name="强调文字颜色 1 2 2 3" xfId="3545"/>
    <cellStyle name="强调文字颜色 1 2 2 4" xfId="3546"/>
    <cellStyle name="强调文字颜色 1 2 3" xfId="3547"/>
    <cellStyle name="强调文字颜色 1 2 3 2" xfId="3357"/>
    <cellStyle name="强调文字颜色 1 2 3 3" xfId="3548"/>
    <cellStyle name="强调文字颜色 1 2 4" xfId="3549"/>
    <cellStyle name="强调文字颜色 1 2 4 2" xfId="2694"/>
    <cellStyle name="强调文字颜色 1 2 4 3" xfId="3550"/>
    <cellStyle name="强调文字颜色 1 2 5" xfId="3552"/>
    <cellStyle name="强调文字颜色 1 2 5 2" xfId="986"/>
    <cellStyle name="强调文字颜色 1 2 5 3" xfId="3553"/>
    <cellStyle name="强调文字颜色 1 2 6" xfId="3554"/>
    <cellStyle name="强调文字颜色 1 2 6 2" xfId="3555"/>
    <cellStyle name="强调文字颜色 1 2 6 3" xfId="3556"/>
    <cellStyle name="强调文字颜色 1 2 7" xfId="3557"/>
    <cellStyle name="强调文字颜色 1 2 7 2" xfId="3558"/>
    <cellStyle name="强调文字颜色 1 2 7 3" xfId="3243"/>
    <cellStyle name="强调文字颜色 1 2 8" xfId="2833"/>
    <cellStyle name="强调文字颜色 1 2 8 2" xfId="3559"/>
    <cellStyle name="强调文字颜色 1 2 8 3" xfId="3560"/>
    <cellStyle name="强调文字颜色 1 2 9" xfId="3561"/>
    <cellStyle name="强调文字颜色 1 2 9 2" xfId="530"/>
    <cellStyle name="强调文字颜色 1 2 9 3" xfId="534"/>
    <cellStyle name="强调文字颜色 1 3" xfId="3562"/>
    <cellStyle name="强调文字颜色 1 3 2" xfId="3563"/>
    <cellStyle name="强调文字颜色 1 3 2 2" xfId="2766"/>
    <cellStyle name="强调文字颜色 1 3 2 3" xfId="2768"/>
    <cellStyle name="强调文字颜色 1 3 3" xfId="3564"/>
    <cellStyle name="强调文字颜色 1 3 4" xfId="2374"/>
    <cellStyle name="强调文字颜色 1 4" xfId="3565"/>
    <cellStyle name="强调文字颜色 1 4 2" xfId="3566"/>
    <cellStyle name="强调文字颜色 1 4 3" xfId="3567"/>
    <cellStyle name="强调文字颜色 1 5" xfId="2273"/>
    <cellStyle name="强调文字颜色 1 6" xfId="2275"/>
    <cellStyle name="强调文字颜色 2 2" xfId="1599"/>
    <cellStyle name="强调文字颜色 2 2 10" xfId="3568"/>
    <cellStyle name="强调文字颜色 2 2 10 2" xfId="3569"/>
    <cellStyle name="强调文字颜色 2 2 10 3" xfId="3571"/>
    <cellStyle name="强调文字颜色 2 2 11" xfId="748"/>
    <cellStyle name="强调文字颜色 2 2 12" xfId="322"/>
    <cellStyle name="强调文字颜色 2 2 2" xfId="2529"/>
    <cellStyle name="强调文字颜色 2 2 2 2" xfId="439"/>
    <cellStyle name="强调文字颜色 2 2 2 2 2" xfId="443"/>
    <cellStyle name="强调文字颜色 2 2 2 2 3" xfId="451"/>
    <cellStyle name="强调文字颜色 2 2 2 3" xfId="459"/>
    <cellStyle name="强调文字颜色 2 2 2 4" xfId="465"/>
    <cellStyle name="强调文字颜色 2 2 3" xfId="2690"/>
    <cellStyle name="强调文字颜色 2 2 3 2" xfId="546"/>
    <cellStyle name="强调文字颜色 2 2 3 3" xfId="584"/>
    <cellStyle name="强调文字颜色 2 2 4" xfId="2692"/>
    <cellStyle name="强调文字颜色 2 2 4 2" xfId="73"/>
    <cellStyle name="强调文字颜色 2 2 4 3" xfId="721"/>
    <cellStyle name="强调文字颜色 2 2 5" xfId="2695"/>
    <cellStyle name="强调文字颜色 2 2 5 2" xfId="640"/>
    <cellStyle name="强调文字颜色 2 2 5 3" xfId="788"/>
    <cellStyle name="强调文字颜色 2 2 6" xfId="3551"/>
    <cellStyle name="强调文字颜色 2 2 6 2" xfId="917"/>
    <cellStyle name="强调文字颜色 2 2 6 3" xfId="947"/>
    <cellStyle name="强调文字颜色 2 2 7" xfId="3573"/>
    <cellStyle name="强调文字颜色 2 2 7 2" xfId="1063"/>
    <cellStyle name="强调文字颜色 2 2 7 3" xfId="1091"/>
    <cellStyle name="强调文字颜色 2 2 8" xfId="3574"/>
    <cellStyle name="强调文字颜色 2 2 8 2" xfId="262"/>
    <cellStyle name="强调文字颜色 2 2 8 3" xfId="3206"/>
    <cellStyle name="强调文字颜色 2 2 9" xfId="3575"/>
    <cellStyle name="强调文字颜色 2 2 9 2" xfId="3576"/>
    <cellStyle name="强调文字颜色 2 2 9 3" xfId="3212"/>
    <cellStyle name="强调文字颜色 2 3" xfId="3577"/>
    <cellStyle name="强调文字颜色 2 3 2" xfId="5"/>
    <cellStyle name="强调文字颜色 2 3 2 2" xfId="971"/>
    <cellStyle name="强调文字颜色 2 3 2 3" xfId="3065"/>
    <cellStyle name="强调文字颜色 2 3 3" xfId="975"/>
    <cellStyle name="强调文字颜色 2 3 4" xfId="981"/>
    <cellStyle name="强调文字颜色 2 4" xfId="3578"/>
    <cellStyle name="强调文字颜色 2 4 2" xfId="3579"/>
    <cellStyle name="强调文字颜色 2 4 3" xfId="3580"/>
    <cellStyle name="强调文字颜色 2 5" xfId="3360"/>
    <cellStyle name="强调文字颜色 3 2" xfId="1601"/>
    <cellStyle name="强调文字颜色 3 2 10" xfId="3582"/>
    <cellStyle name="强调文字颜色 3 2 10 2" xfId="2439"/>
    <cellStyle name="强调文字颜色 3 2 10 3" xfId="3584"/>
    <cellStyle name="强调文字颜色 3 2 11" xfId="3585"/>
    <cellStyle name="强调文字颜色 3 2 12" xfId="3587"/>
    <cellStyle name="强调文字颜色 3 2 2" xfId="2905"/>
    <cellStyle name="强调文字颜色 3 2 2 2" xfId="2907"/>
    <cellStyle name="强调文字颜色 3 2 2 2 2" xfId="3588"/>
    <cellStyle name="强调文字颜色 3 2 2 2 3" xfId="3589"/>
    <cellStyle name="强调文字颜色 3 2 2 3" xfId="3590"/>
    <cellStyle name="强调文字颜色 3 2 2 4" xfId="3591"/>
    <cellStyle name="强调文字颜色 3 2 3" xfId="2207"/>
    <cellStyle name="强调文字颜色 3 2 3 2" xfId="2909"/>
    <cellStyle name="强调文字颜色 3 2 3 3" xfId="2241"/>
    <cellStyle name="强调文字颜色 3 2 4" xfId="2211"/>
    <cellStyle name="强调文字颜色 3 2 4 2" xfId="2911"/>
    <cellStyle name="强调文字颜色 3 2 4 3" xfId="2271"/>
    <cellStyle name="强调文字颜色 3 2 5" xfId="2377"/>
    <cellStyle name="强调文字颜色 3 2 5 2" xfId="2657"/>
    <cellStyle name="强调文字颜色 3 2 5 3" xfId="2281"/>
    <cellStyle name="强调文字颜色 3 2 6" xfId="2379"/>
    <cellStyle name="强调文字颜色 3 2 6 2" xfId="1057"/>
    <cellStyle name="强调文字颜色 3 2 6 3" xfId="42"/>
    <cellStyle name="强调文字颜色 3 2 7" xfId="3592"/>
    <cellStyle name="强调文字颜色 3 2 7 2" xfId="3593"/>
    <cellStyle name="强调文字颜色 3 2 7 3" xfId="3465"/>
    <cellStyle name="强调文字颜色 3 2 8" xfId="3594"/>
    <cellStyle name="强调文字颜色 3 2 8 2" xfId="3595"/>
    <cellStyle name="强调文字颜色 3 2 8 3" xfId="3596"/>
    <cellStyle name="强调文字颜色 3 2 9" xfId="3597"/>
    <cellStyle name="强调文字颜色 3 2 9 2" xfId="3598"/>
    <cellStyle name="强调文字颜色 3 2 9 3" xfId="3599"/>
    <cellStyle name="强调文字颜色 3 3" xfId="2999"/>
    <cellStyle name="强调文字颜色 3 3 2" xfId="2523"/>
    <cellStyle name="强调文字颜色 3 3 2 2" xfId="2846"/>
    <cellStyle name="强调文字颜色 3 3 2 3" xfId="2849"/>
    <cellStyle name="强调文字颜色 3 3 3" xfId="1673"/>
    <cellStyle name="强调文字颜色 3 3 4" xfId="1693"/>
    <cellStyle name="强调文字颜色 3 4" xfId="3001"/>
    <cellStyle name="强调文字颜色 3 4 2" xfId="3004"/>
    <cellStyle name="强调文字颜色 3 4 3" xfId="1717"/>
    <cellStyle name="强调文字颜色 3 5" xfId="3006"/>
    <cellStyle name="强调文字颜色 4 2" xfId="1603"/>
    <cellStyle name="强调文字颜色 4 2 10" xfId="3330"/>
    <cellStyle name="强调文字颜色 4 2 10 2" xfId="3581"/>
    <cellStyle name="强调文字颜色 4 2 10 3" xfId="3600"/>
    <cellStyle name="强调文字颜色 4 2 11" xfId="3332"/>
    <cellStyle name="强调文字颜色 4 2 12" xfId="3601"/>
    <cellStyle name="强调文字颜色 4 2 2" xfId="3602"/>
    <cellStyle name="强调文字颜色 4 2 2 2" xfId="3603"/>
    <cellStyle name="强调文字颜色 4 2 2 2 2" xfId="3604"/>
    <cellStyle name="强调文字颜色 4 2 2 2 3" xfId="3605"/>
    <cellStyle name="强调文字颜色 4 2 2 3" xfId="3606"/>
    <cellStyle name="强调文字颜色 4 2 2 4" xfId="1023"/>
    <cellStyle name="强调文字颜色 4 2 3" xfId="3607"/>
    <cellStyle name="强调文字颜色 4 2 3 2" xfId="3608"/>
    <cellStyle name="强调文字颜色 4 2 3 3" xfId="3609"/>
    <cellStyle name="强调文字颜色 4 2 4" xfId="2782"/>
    <cellStyle name="强调文字颜色 4 2 4 2" xfId="3610"/>
    <cellStyle name="强调文字颜色 4 2 4 3" xfId="3611"/>
    <cellStyle name="强调文字颜色 4 2 5" xfId="3612"/>
    <cellStyle name="强调文字颜色 4 2 5 2" xfId="3613"/>
    <cellStyle name="强调文字颜色 4 2 5 3" xfId="3614"/>
    <cellStyle name="强调文字颜色 4 2 6" xfId="3615"/>
    <cellStyle name="强调文字颜色 4 2 6 2" xfId="3616"/>
    <cellStyle name="强调文字颜色 4 2 6 3" xfId="3617"/>
    <cellStyle name="强调文字颜色 4 2 7" xfId="3376"/>
    <cellStyle name="强调文字颜色 4 2 7 2" xfId="3378"/>
    <cellStyle name="强调文字颜色 4 2 7 3" xfId="3382"/>
    <cellStyle name="强调文字颜色 4 2 8" xfId="3395"/>
    <cellStyle name="强调文字颜色 4 2 8 2" xfId="3397"/>
    <cellStyle name="强调文字颜色 4 2 8 3" xfId="3401"/>
    <cellStyle name="强调文字颜色 4 2 9" xfId="1159"/>
    <cellStyle name="强调文字颜色 4 2 9 2" xfId="1163"/>
    <cellStyle name="强调文字颜色 4 2 9 3" xfId="3410"/>
    <cellStyle name="强调文字颜色 4 3" xfId="3618"/>
    <cellStyle name="强调文字颜色 4 3 2" xfId="3619"/>
    <cellStyle name="强调文字颜色 4 3 2 2" xfId="2917"/>
    <cellStyle name="强调文字颜色 4 3 2 3" xfId="2920"/>
    <cellStyle name="强调文字颜色 4 3 3" xfId="1754"/>
    <cellStyle name="强调文字颜色 4 3 4" xfId="1758"/>
    <cellStyle name="强调文字颜色 4 4" xfId="3620"/>
    <cellStyle name="强调文字颜色 4 4 2" xfId="3094"/>
    <cellStyle name="强调文字颜色 4 4 3" xfId="1769"/>
    <cellStyle name="强调文字颜色 4 5" xfId="3621"/>
    <cellStyle name="强调文字颜色 4 6" xfId="3622"/>
    <cellStyle name="强调文字颜色 5 2" xfId="3623"/>
    <cellStyle name="强调文字颜色 5 2 10" xfId="3624"/>
    <cellStyle name="强调文字颜色 5 2 10 2" xfId="3625"/>
    <cellStyle name="强调文字颜色 5 2 10 3" xfId="3626"/>
    <cellStyle name="强调文字颜色 5 2 11" xfId="1972"/>
    <cellStyle name="强调文字颜色 5 2 12" xfId="1975"/>
    <cellStyle name="强调文字颜色 5 2 2" xfId="3627"/>
    <cellStyle name="强调文字颜色 5 2 2 2" xfId="3628"/>
    <cellStyle name="强调文字颜色 5 2 2 2 2" xfId="1865"/>
    <cellStyle name="强调文字颜色 5 2 2 2 3" xfId="3299"/>
    <cellStyle name="强调文字颜色 5 2 2 3" xfId="274"/>
    <cellStyle name="强调文字颜色 5 2 2 4" xfId="278"/>
    <cellStyle name="强调文字颜色 5 2 3" xfId="3629"/>
    <cellStyle name="强调文字颜色 5 2 3 2" xfId="3630"/>
    <cellStyle name="强调文字颜色 5 2 3 3" xfId="287"/>
    <cellStyle name="强调文字颜色 5 2 4" xfId="3631"/>
    <cellStyle name="强调文字颜色 5 2 4 2" xfId="3632"/>
    <cellStyle name="强调文字颜色 5 2 4 3" xfId="294"/>
    <cellStyle name="强调文字颜色 5 2 5" xfId="3633"/>
    <cellStyle name="强调文字颜色 5 2 5 2" xfId="3634"/>
    <cellStyle name="强调文字颜色 5 2 5 3" xfId="303"/>
    <cellStyle name="强调文字颜色 5 2 6" xfId="3636"/>
    <cellStyle name="强调文字颜色 5 2 6 2" xfId="3637"/>
    <cellStyle name="强调文字颜色 5 2 6 3" xfId="311"/>
    <cellStyle name="强调文字颜色 5 2 7" xfId="3639"/>
    <cellStyle name="强调文字颜色 5 2 7 2" xfId="3640"/>
    <cellStyle name="强调文字颜色 5 2 7 3" xfId="67"/>
    <cellStyle name="强调文字颜色 5 2 8" xfId="3642"/>
    <cellStyle name="强调文字颜色 5 2 8 2" xfId="3643"/>
    <cellStyle name="强调文字颜色 5 2 8 3" xfId="317"/>
    <cellStyle name="强调文字颜色 5 2 9" xfId="1203"/>
    <cellStyle name="强调文字颜色 5 2 9 2" xfId="3645"/>
    <cellStyle name="强调文字颜色 5 2 9 3" xfId="3647"/>
    <cellStyle name="强调文字颜色 5 3" xfId="3648"/>
    <cellStyle name="强调文字颜色 5 3 2" xfId="3390"/>
    <cellStyle name="强调文字颜色 5 3 2 2" xfId="2862"/>
    <cellStyle name="强调文字颜色 5 3 2 3" xfId="2972"/>
    <cellStyle name="强调文字颜色 5 3 3" xfId="1783"/>
    <cellStyle name="强调文字颜色 5 3 4" xfId="3393"/>
    <cellStyle name="强调文字颜色 5 4" xfId="3649"/>
    <cellStyle name="强调文字颜色 5 4 2" xfId="3406"/>
    <cellStyle name="强调文字颜色 5 4 3" xfId="1788"/>
    <cellStyle name="强调文字颜色 5 5" xfId="3650"/>
    <cellStyle name="强调文字颜色 6 2" xfId="3651"/>
    <cellStyle name="强调文字颜色 6 2 10" xfId="2381"/>
    <cellStyle name="强调文字颜色 6 2 10 2" xfId="1696"/>
    <cellStyle name="强调文字颜色 6 2 10 3" xfId="1701"/>
    <cellStyle name="强调文字颜色 6 2 11" xfId="2383"/>
    <cellStyle name="强调文字颜色 6 2 12" xfId="3652"/>
    <cellStyle name="强调文字颜色 6 2 2" xfId="3653"/>
    <cellStyle name="强调文字颜色 6 2 2 2" xfId="3654"/>
    <cellStyle name="强调文字颜色 6 2 2 2 2" xfId="3655"/>
    <cellStyle name="强调文字颜色 6 2 2 2 3" xfId="3656"/>
    <cellStyle name="强调文字颜色 6 2 2 3" xfId="3657"/>
    <cellStyle name="强调文字颜色 6 2 2 4" xfId="3658"/>
    <cellStyle name="强调文字颜色 6 2 3" xfId="3659"/>
    <cellStyle name="强调文字颜色 6 2 3 2" xfId="2559"/>
    <cellStyle name="强调文字颜色 6 2 3 3" xfId="2564"/>
    <cellStyle name="强调文字颜色 6 2 4" xfId="3660"/>
    <cellStyle name="强调文字颜色 6 2 4 2" xfId="3661"/>
    <cellStyle name="强调文字颜色 6 2 4 3" xfId="3662"/>
    <cellStyle name="强调文字颜色 6 2 5" xfId="3663"/>
    <cellStyle name="强调文字颜色 6 2 5 2" xfId="3664"/>
    <cellStyle name="强调文字颜色 6 2 5 3" xfId="3665"/>
    <cellStyle name="强调文字颜色 6 2 6" xfId="3666"/>
    <cellStyle name="强调文字颜色 6 2 6 2" xfId="3667"/>
    <cellStyle name="强调文字颜色 6 2 6 3" xfId="3668"/>
    <cellStyle name="强调文字颜色 6 2 7" xfId="3669"/>
    <cellStyle name="强调文字颜色 6 2 7 2" xfId="3670"/>
    <cellStyle name="强调文字颜色 6 2 7 3" xfId="3671"/>
    <cellStyle name="强调文字颜色 6 2 8" xfId="2903"/>
    <cellStyle name="强调文字颜色 6 2 8 2" xfId="3672"/>
    <cellStyle name="强调文字颜色 6 2 8 3" xfId="3673"/>
    <cellStyle name="强调文字颜色 6 2 9" xfId="3674"/>
    <cellStyle name="强调文字颜色 6 2 9 2" xfId="3675"/>
    <cellStyle name="强调文字颜色 6 2 9 3" xfId="3676"/>
    <cellStyle name="强调文字颜色 6 3" xfId="3677"/>
    <cellStyle name="强调文字颜色 6 3 2" xfId="3425"/>
    <cellStyle name="强调文字颜色 6 3 2 2" xfId="3427"/>
    <cellStyle name="强调文字颜色 6 3 2 3" xfId="3678"/>
    <cellStyle name="强调文字颜色 6 3 3" xfId="3429"/>
    <cellStyle name="强调文字颜色 6 3 4" xfId="3679"/>
    <cellStyle name="强调文字颜色 6 4" xfId="3680"/>
    <cellStyle name="强调文字颜色 6 4 2" xfId="2588"/>
    <cellStyle name="强调文字颜色 6 4 3" xfId="2592"/>
    <cellStyle name="强调文字颜色 6 5" xfId="3681"/>
    <cellStyle name="适中 2" xfId="2147"/>
    <cellStyle name="适中 2 10" xfId="1124"/>
    <cellStyle name="适中 2 10 2" xfId="3682"/>
    <cellStyle name="适中 2 10 3" xfId="3683"/>
    <cellStyle name="适中 2 11" xfId="1126"/>
    <cellStyle name="适中 2 12" xfId="1129"/>
    <cellStyle name="适中 2 2" xfId="2788"/>
    <cellStyle name="适中 2 2 2" xfId="2791"/>
    <cellStyle name="适中 2 2 2 2" xfId="3019"/>
    <cellStyle name="适中 2 2 2 3" xfId="3021"/>
    <cellStyle name="适中 2 2 3" xfId="2794"/>
    <cellStyle name="适中 2 2 4" xfId="631"/>
    <cellStyle name="适中 2 3" xfId="2796"/>
    <cellStyle name="适中 2 3 2" xfId="2798"/>
    <cellStyle name="适中 2 3 3" xfId="2800"/>
    <cellStyle name="适中 2 4" xfId="1095"/>
    <cellStyle name="适中 2 4 2" xfId="27"/>
    <cellStyle name="适中 2 4 3" xfId="1938"/>
    <cellStyle name="适中 2 5" xfId="1099"/>
    <cellStyle name="适中 2 5 2" xfId="1102"/>
    <cellStyle name="适中 2 5 3" xfId="2802"/>
    <cellStyle name="适中 2 6" xfId="1106"/>
    <cellStyle name="适中 2 6 2" xfId="47"/>
    <cellStyle name="适中 2 6 3" xfId="110"/>
    <cellStyle name="适中 2 7" xfId="1108"/>
    <cellStyle name="适中 2 7 2" xfId="1110"/>
    <cellStyle name="适中 2 7 3" xfId="3684"/>
    <cellStyle name="适中 2 8" xfId="1112"/>
    <cellStyle name="适中 2 8 2" xfId="3685"/>
    <cellStyle name="适中 2 8 3" xfId="157"/>
    <cellStyle name="适中 2 9" xfId="2667"/>
    <cellStyle name="适中 2 9 2" xfId="3686"/>
    <cellStyle name="适中 2 9 3" xfId="3687"/>
    <cellStyle name="适中 3" xfId="2149"/>
    <cellStyle name="适中 3 2" xfId="2816"/>
    <cellStyle name="适中 3 2 2" xfId="2818"/>
    <cellStyle name="适中 3 2 3" xfId="2820"/>
    <cellStyle name="适中 3 3" xfId="2822"/>
    <cellStyle name="适中 3 4" xfId="2826"/>
    <cellStyle name="适中 4" xfId="3688"/>
    <cellStyle name="适中 4 2" xfId="2877"/>
    <cellStyle name="适中 4 3" xfId="2881"/>
    <cellStyle name="适中 5" xfId="3689"/>
    <cellStyle name="输出 2" xfId="90"/>
    <cellStyle name="输出 2 10" xfId="3190"/>
    <cellStyle name="输出 2 10 2" xfId="3192"/>
    <cellStyle name="输出 2 10 3" xfId="3194"/>
    <cellStyle name="输出 2 11" xfId="3138"/>
    <cellStyle name="输出 2 12" xfId="3142"/>
    <cellStyle name="输出 2 2" xfId="3690"/>
    <cellStyle name="输出 2 2 2" xfId="3691"/>
    <cellStyle name="输出 2 2 2 2" xfId="1303"/>
    <cellStyle name="输出 2 2 2 3" xfId="1306"/>
    <cellStyle name="输出 2 2 3" xfId="1644"/>
    <cellStyle name="输出 2 2 4" xfId="120"/>
    <cellStyle name="输出 2 3" xfId="2251"/>
    <cellStyle name="输出 2 3 2" xfId="3692"/>
    <cellStyle name="输出 2 3 3" xfId="1646"/>
    <cellStyle name="输出 2 4" xfId="2254"/>
    <cellStyle name="输出 2 4 2" xfId="3693"/>
    <cellStyle name="输出 2 4 3" xfId="1649"/>
    <cellStyle name="输出 2 5" xfId="3453"/>
    <cellStyle name="输出 2 5 2" xfId="3694"/>
    <cellStyle name="输出 2 5 3" xfId="3695"/>
    <cellStyle name="输出 2 6" xfId="3696"/>
    <cellStyle name="输出 2 6 2" xfId="3697"/>
    <cellStyle name="输出 2 6 3" xfId="503"/>
    <cellStyle name="输出 2 7" xfId="2890"/>
    <cellStyle name="输出 2 7 2" xfId="3698"/>
    <cellStyle name="输出 2 7 3" xfId="519"/>
    <cellStyle name="输出 2 8" xfId="2893"/>
    <cellStyle name="输出 2 8 2" xfId="3699"/>
    <cellStyle name="输出 2 8 3" xfId="365"/>
    <cellStyle name="输出 2 9" xfId="1308"/>
    <cellStyle name="输出 2 9 2" xfId="2499"/>
    <cellStyle name="输出 2 9 3" xfId="735"/>
    <cellStyle name="输出 3" xfId="3570"/>
    <cellStyle name="输出 3 2" xfId="3700"/>
    <cellStyle name="输出 3 2 2" xfId="3701"/>
    <cellStyle name="输出 3 2 3" xfId="3702"/>
    <cellStyle name="输出 3 3" xfId="2256"/>
    <cellStyle name="输出 3 4" xfId="2259"/>
    <cellStyle name="输出 4" xfId="3572"/>
    <cellStyle name="输出 4 2" xfId="3068"/>
    <cellStyle name="输出 4 3" xfId="2263"/>
    <cellStyle name="输出 5" xfId="3703"/>
    <cellStyle name="输出 6" xfId="2388"/>
    <cellStyle name="输入 2" xfId="972"/>
    <cellStyle name="输入 2 10" xfId="3704"/>
    <cellStyle name="输入 2 10 2" xfId="3705"/>
    <cellStyle name="输入 2 10 3" xfId="1942"/>
    <cellStyle name="输入 2 11" xfId="3706"/>
    <cellStyle name="输入 2 12" xfId="3707"/>
    <cellStyle name="输入 2 2" xfId="3063"/>
    <cellStyle name="输入 2 2 2" xfId="2435"/>
    <cellStyle name="输入 2 2 2 2" xfId="86"/>
    <cellStyle name="输入 2 2 2 3" xfId="93"/>
    <cellStyle name="输入 2 2 3" xfId="3635"/>
    <cellStyle name="输入 2 2 4" xfId="302"/>
    <cellStyle name="输入 2 3" xfId="1344"/>
    <cellStyle name="输入 2 3 2" xfId="2437"/>
    <cellStyle name="输入 2 3 3" xfId="3638"/>
    <cellStyle name="输入 2 4" xfId="3708"/>
    <cellStyle name="输入 2 4 2" xfId="2442"/>
    <cellStyle name="输入 2 4 3" xfId="3641"/>
    <cellStyle name="输入 2 5" xfId="3709"/>
    <cellStyle name="输入 2 5 2" xfId="3710"/>
    <cellStyle name="输入 2 5 3" xfId="3644"/>
    <cellStyle name="输入 2 6" xfId="3711"/>
    <cellStyle name="输入 2 6 2" xfId="3712"/>
    <cellStyle name="输入 2 6 3" xfId="3646"/>
    <cellStyle name="输入 2 7" xfId="3713"/>
    <cellStyle name="输入 2 7 2" xfId="3714"/>
    <cellStyle name="输入 2 7 3" xfId="3715"/>
    <cellStyle name="输入 2 8" xfId="3716"/>
    <cellStyle name="输入 2 8 2" xfId="3717"/>
    <cellStyle name="输入 2 8 3" xfId="3718"/>
    <cellStyle name="输入 2 9" xfId="2514"/>
    <cellStyle name="输入 2 9 2" xfId="3414"/>
    <cellStyle name="输入 2 9 3" xfId="3719"/>
    <cellStyle name="输入 3" xfId="3066"/>
    <cellStyle name="输入 3 2" xfId="2126"/>
    <cellStyle name="输入 3 2 2" xfId="2129"/>
    <cellStyle name="输入 3 2 3" xfId="2131"/>
    <cellStyle name="输入 3 3" xfId="2135"/>
    <cellStyle name="输入 3 4" xfId="2138"/>
    <cellStyle name="输入 4" xfId="3720"/>
    <cellStyle name="输入 4 2" xfId="1541"/>
    <cellStyle name="输入 4 3" xfId="1550"/>
    <cellStyle name="输入 5" xfId="3721"/>
    <cellStyle name="数字" xfId="3722"/>
    <cellStyle name="未定义" xfId="3723"/>
    <cellStyle name="小数" xfId="1707"/>
    <cellStyle name="样式 1" xfId="3724"/>
    <cellStyle name="样式 1 2" xfId="3505"/>
    <cellStyle name="着色 1" xfId="2984"/>
    <cellStyle name="着色 2" xfId="3744"/>
    <cellStyle name="着色 3" xfId="3745"/>
    <cellStyle name="着色 4" xfId="3746"/>
    <cellStyle name="着色 5" xfId="3583"/>
    <cellStyle name="着色 6" xfId="3586"/>
    <cellStyle name="注释 2" xfId="2015"/>
    <cellStyle name="注释 2 10" xfId="2286"/>
    <cellStyle name="注释 2 10 2" xfId="41"/>
    <cellStyle name="注释 2 10 3" xfId="2661"/>
    <cellStyle name="注释 2 11" xfId="2289"/>
    <cellStyle name="注释 2 12" xfId="3725"/>
    <cellStyle name="注释 2 2" xfId="2018"/>
    <cellStyle name="注释 2 2 2" xfId="3336"/>
    <cellStyle name="注释 2 2 2 2" xfId="3726"/>
    <cellStyle name="注释 2 2 2 3" xfId="3727"/>
    <cellStyle name="注释 2 2 3" xfId="3338"/>
    <cellStyle name="注释 2 2 4" xfId="3728"/>
    <cellStyle name="注释 2 3" xfId="883"/>
    <cellStyle name="注释 2 3 2" xfId="3340"/>
    <cellStyle name="注释 2 3 3" xfId="3342"/>
    <cellStyle name="注释 2 4" xfId="887"/>
    <cellStyle name="注释 2 4 2" xfId="3344"/>
    <cellStyle name="注释 2 4 3" xfId="3346"/>
    <cellStyle name="注释 2 5" xfId="3729"/>
    <cellStyle name="注释 2 5 2" xfId="3730"/>
    <cellStyle name="注释 2 5 3" xfId="2313"/>
    <cellStyle name="注释 2 6" xfId="3731"/>
    <cellStyle name="注释 2 6 2" xfId="3732"/>
    <cellStyle name="注释 2 6 3" xfId="3733"/>
    <cellStyle name="注释 2 7" xfId="3734"/>
    <cellStyle name="注释 2 7 2" xfId="3735"/>
    <cellStyle name="注释 2 7 3" xfId="3736"/>
    <cellStyle name="注释 2 8" xfId="3737"/>
    <cellStyle name="注释 2 8 2" xfId="3738"/>
    <cellStyle name="注释 2 8 3" xfId="3739"/>
    <cellStyle name="注释 2 9" xfId="3740"/>
    <cellStyle name="注释 2 9 2" xfId="3741"/>
    <cellStyle name="注释 2 9 3" xfId="3742"/>
    <cellStyle name="注释 3" xfId="2021"/>
    <cellStyle name="注释 3 2" xfId="1929"/>
    <cellStyle name="注释 3 2 2" xfId="2080"/>
    <cellStyle name="注释 3 2 3" xfId="2084"/>
    <cellStyle name="注释 3 3" xfId="894"/>
    <cellStyle name="注释 3 4" xfId="897"/>
    <cellStyle name="注释 4" xfId="191"/>
    <cellStyle name="注释 4 2" xfId="2113"/>
    <cellStyle name="注释 4 3" xfId="905"/>
    <cellStyle name="注释 5" xfId="374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F29"/>
  <sheetViews>
    <sheetView tabSelected="1" workbookViewId="0">
      <selection activeCell="B10" sqref="B10"/>
    </sheetView>
  </sheetViews>
  <sheetFormatPr defaultColWidth="0" defaultRowHeight="15.75"/>
  <cols>
    <col min="1" max="2" width="33.5" style="7" customWidth="1"/>
    <col min="3" max="3" width="8" style="7" customWidth="1"/>
    <col min="4" max="4" width="7.875" style="7" customWidth="1"/>
    <col min="5" max="5" width="8.5" style="7" hidden="1" customWidth="1"/>
    <col min="6" max="6" width="7.875" style="7" hidden="1" customWidth="1"/>
    <col min="7" max="254" width="7.875" style="7" customWidth="1"/>
    <col min="255" max="255" width="35.75" style="7" customWidth="1"/>
    <col min="256" max="16384" width="0" style="7" hidden="1"/>
  </cols>
  <sheetData>
    <row r="1" spans="1:5" ht="18" customHeight="1">
      <c r="A1" s="75" t="s">
        <v>0</v>
      </c>
      <c r="B1" s="237"/>
    </row>
    <row r="2" spans="1:5" ht="30" customHeight="1">
      <c r="A2" s="265" t="s">
        <v>1</v>
      </c>
      <c r="B2" s="265"/>
    </row>
    <row r="3" spans="1:5" ht="18.75" customHeight="1">
      <c r="A3" s="12"/>
      <c r="B3" s="238" t="s">
        <v>2</v>
      </c>
    </row>
    <row r="4" spans="1:5" s="5" customFormat="1" ht="30.75" customHeight="1">
      <c r="A4" s="14" t="s">
        <v>3</v>
      </c>
      <c r="B4" s="239" t="s">
        <v>4</v>
      </c>
      <c r="C4" s="25"/>
    </row>
    <row r="5" spans="1:5" s="6" customFormat="1" ht="26.25" customHeight="1">
      <c r="A5" s="240" t="s">
        <v>5</v>
      </c>
      <c r="B5" s="241">
        <f>B6+B19</f>
        <v>48000</v>
      </c>
      <c r="C5" s="27"/>
    </row>
    <row r="6" spans="1:5" s="2" customFormat="1" ht="26.25" customHeight="1">
      <c r="A6" s="242" t="s">
        <v>6</v>
      </c>
      <c r="B6" s="243" t="s">
        <v>7</v>
      </c>
      <c r="C6" s="19"/>
    </row>
    <row r="7" spans="1:5" s="3" customFormat="1" ht="26.25" customHeight="1">
      <c r="A7" s="244" t="s">
        <v>8</v>
      </c>
      <c r="B7" s="245">
        <v>10760</v>
      </c>
      <c r="C7" s="20"/>
      <c r="E7" s="3">
        <v>988753</v>
      </c>
    </row>
    <row r="8" spans="1:5" s="3" customFormat="1" ht="26.25" customHeight="1">
      <c r="A8" s="246" t="s">
        <v>9</v>
      </c>
      <c r="B8" s="245">
        <v>1500</v>
      </c>
      <c r="C8" s="20"/>
    </row>
    <row r="9" spans="1:5" s="3" customFormat="1" ht="26.25" customHeight="1">
      <c r="A9" s="246" t="s">
        <v>10</v>
      </c>
      <c r="B9" s="245">
        <v>330</v>
      </c>
      <c r="C9" s="20"/>
    </row>
    <row r="10" spans="1:5" s="3" customFormat="1" ht="26.25" customHeight="1">
      <c r="A10" s="246" t="s">
        <v>11</v>
      </c>
      <c r="B10" s="245">
        <v>1800</v>
      </c>
      <c r="C10" s="20"/>
    </row>
    <row r="11" spans="1:5" s="3" customFormat="1" ht="26.25" customHeight="1">
      <c r="A11" s="246" t="s">
        <v>12</v>
      </c>
      <c r="B11" s="245">
        <v>1300</v>
      </c>
      <c r="C11" s="20"/>
    </row>
    <row r="12" spans="1:5" s="3" customFormat="1" ht="26.25" customHeight="1">
      <c r="A12" s="246" t="s">
        <v>13</v>
      </c>
      <c r="B12" s="245">
        <v>520</v>
      </c>
      <c r="C12" s="20"/>
    </row>
    <row r="13" spans="1:5" s="3" customFormat="1" ht="26.25" customHeight="1">
      <c r="A13" s="246" t="s">
        <v>14</v>
      </c>
      <c r="B13" s="245">
        <v>1400</v>
      </c>
      <c r="C13" s="20"/>
    </row>
    <row r="14" spans="1:5" s="3" customFormat="1" ht="26.25" customHeight="1">
      <c r="A14" s="246" t="s">
        <v>15</v>
      </c>
      <c r="B14" s="245">
        <v>3000</v>
      </c>
      <c r="C14" s="20"/>
    </row>
    <row r="15" spans="1:5" s="3" customFormat="1" ht="26.25" customHeight="1">
      <c r="A15" s="246" t="s">
        <v>16</v>
      </c>
      <c r="B15" s="245">
        <v>5140</v>
      </c>
      <c r="C15" s="20"/>
    </row>
    <row r="16" spans="1:5" s="3" customFormat="1" ht="26.25" customHeight="1">
      <c r="A16" s="246" t="s">
        <v>17</v>
      </c>
      <c r="B16" s="245">
        <v>3800</v>
      </c>
      <c r="C16" s="20"/>
    </row>
    <row r="17" spans="1:5" s="3" customFormat="1" ht="26.25" customHeight="1">
      <c r="A17" s="246" t="s">
        <v>18</v>
      </c>
      <c r="B17" s="245">
        <v>3400</v>
      </c>
      <c r="C17" s="20"/>
    </row>
    <row r="18" spans="1:5" s="3" customFormat="1" ht="26.25" customHeight="1">
      <c r="A18" s="246" t="s">
        <v>19</v>
      </c>
      <c r="B18" s="245">
        <v>50</v>
      </c>
      <c r="C18" s="20"/>
    </row>
    <row r="19" spans="1:5" s="5" customFormat="1" ht="26.25" customHeight="1">
      <c r="A19" s="247" t="s">
        <v>20</v>
      </c>
      <c r="B19" s="248">
        <f>B20+B26+B27+B28+B29</f>
        <v>15000</v>
      </c>
      <c r="C19" s="25"/>
    </row>
    <row r="20" spans="1:5" s="4" customFormat="1" ht="26.25" customHeight="1">
      <c r="A20" s="249" t="s">
        <v>21</v>
      </c>
      <c r="B20" s="250">
        <f>SUM(B21:B25)</f>
        <v>1090</v>
      </c>
      <c r="C20" s="24"/>
      <c r="E20" s="4">
        <v>988753</v>
      </c>
    </row>
    <row r="21" spans="1:5" s="4" customFormat="1" ht="26.25" customHeight="1">
      <c r="A21" s="251" t="s">
        <v>22</v>
      </c>
      <c r="B21" s="250">
        <v>415</v>
      </c>
      <c r="C21" s="24"/>
    </row>
    <row r="22" spans="1:5" s="4" customFormat="1" ht="26.25" customHeight="1">
      <c r="A22" s="251" t="s">
        <v>23</v>
      </c>
      <c r="B22" s="250">
        <v>50</v>
      </c>
      <c r="C22" s="24"/>
    </row>
    <row r="23" spans="1:5" s="4" customFormat="1" ht="26.25" customHeight="1">
      <c r="A23" s="251" t="s">
        <v>24</v>
      </c>
      <c r="B23" s="250">
        <v>300</v>
      </c>
      <c r="C23" s="24"/>
    </row>
    <row r="24" spans="1:5" s="4" customFormat="1" ht="26.25" customHeight="1">
      <c r="A24" s="251" t="s">
        <v>25</v>
      </c>
      <c r="B24" s="250">
        <v>300</v>
      </c>
      <c r="C24" s="24"/>
    </row>
    <row r="25" spans="1:5" s="4" customFormat="1" ht="26.25" customHeight="1">
      <c r="A25" s="251" t="s">
        <v>26</v>
      </c>
      <c r="B25" s="250">
        <v>25</v>
      </c>
      <c r="C25" s="24"/>
    </row>
    <row r="26" spans="1:5" s="4" customFormat="1" ht="26.25" customHeight="1">
      <c r="A26" s="249" t="s">
        <v>27</v>
      </c>
      <c r="B26" s="250">
        <v>535</v>
      </c>
      <c r="C26" s="24"/>
    </row>
    <row r="27" spans="1:5" s="4" customFormat="1" ht="26.25" customHeight="1">
      <c r="A27" s="249" t="s">
        <v>28</v>
      </c>
      <c r="B27" s="250">
        <v>1827</v>
      </c>
      <c r="C27" s="24"/>
    </row>
    <row r="28" spans="1:5" s="4" customFormat="1" ht="26.25" customHeight="1">
      <c r="A28" s="249" t="s">
        <v>29</v>
      </c>
      <c r="B28" s="250">
        <v>10733</v>
      </c>
      <c r="C28" s="24"/>
    </row>
    <row r="29" spans="1:5" s="4" customFormat="1" ht="26.25" customHeight="1">
      <c r="A29" s="249" t="s">
        <v>30</v>
      </c>
      <c r="B29" s="250">
        <v>815</v>
      </c>
      <c r="C29" s="24"/>
    </row>
  </sheetData>
  <mergeCells count="1">
    <mergeCell ref="A2:B2"/>
  </mergeCells>
  <phoneticPr fontId="87" type="noConversion"/>
  <printOptions horizontalCentered="1"/>
  <pageMargins left="0.98402777777777795" right="0.74791666666666701" top="1.18055555555556" bottom="0.98402777777777795" header="0.51041666666666696" footer="0.51041666666666696"/>
  <pageSetup paperSize="9" firstPageNumber="4294963191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AG8" sqref="AG8"/>
    </sheetView>
  </sheetViews>
  <sheetFormatPr defaultColWidth="7" defaultRowHeight="15"/>
  <cols>
    <col min="1" max="2" width="37" style="69" customWidth="1"/>
    <col min="3" max="3" width="10.375" style="70" hidden="1" customWidth="1"/>
    <col min="4" max="4" width="9.625" style="71" hidden="1" customWidth="1"/>
    <col min="5" max="5" width="8.125" style="71" hidden="1" customWidth="1"/>
    <col min="6" max="6" width="9.625" style="72" hidden="1" customWidth="1"/>
    <col min="7" max="7" width="17.5" style="72" hidden="1" customWidth="1"/>
    <col min="8" max="8" width="12.5" style="73" hidden="1" customWidth="1"/>
    <col min="9" max="9" width="7" style="74" hidden="1" customWidth="1"/>
    <col min="10" max="11" width="7" style="71" hidden="1" customWidth="1"/>
    <col min="12" max="12" width="13.875" style="71" hidden="1" customWidth="1"/>
    <col min="13" max="13" width="7.875" style="71" hidden="1" customWidth="1"/>
    <col min="14" max="14" width="9.5" style="71" hidden="1" customWidth="1"/>
    <col min="15" max="15" width="6.875" style="71" hidden="1" customWidth="1"/>
    <col min="16" max="16" width="9" style="71" hidden="1" customWidth="1"/>
    <col min="17" max="17" width="5.875" style="71" hidden="1" customWidth="1"/>
    <col min="18" max="18" width="5.25" style="71" hidden="1" customWidth="1"/>
    <col min="19" max="19" width="6.5" style="71" hidden="1" customWidth="1"/>
    <col min="20" max="21" width="7" style="71" hidden="1" customWidth="1"/>
    <col min="22" max="22" width="10.625" style="71" hidden="1" customWidth="1"/>
    <col min="23" max="23" width="10.5" style="71" hidden="1" customWidth="1"/>
    <col min="24" max="24" width="7" style="71" hidden="1" customWidth="1"/>
    <col min="25" max="16384" width="7" style="71"/>
  </cols>
  <sheetData>
    <row r="1" spans="1:24" ht="21.75" customHeight="1">
      <c r="A1" s="75" t="s">
        <v>527</v>
      </c>
      <c r="B1" s="75"/>
    </row>
    <row r="2" spans="1:24" ht="51.75" customHeight="1">
      <c r="A2" s="274" t="s">
        <v>528</v>
      </c>
      <c r="B2" s="275"/>
      <c r="F2" s="71"/>
      <c r="G2" s="71"/>
      <c r="H2" s="71"/>
    </row>
    <row r="3" spans="1:24">
      <c r="B3" s="58" t="s">
        <v>419</v>
      </c>
      <c r="D3" s="71">
        <v>12.11</v>
      </c>
      <c r="F3" s="71">
        <v>12.22</v>
      </c>
      <c r="G3" s="71"/>
      <c r="H3" s="71"/>
      <c r="L3" s="71">
        <v>1.2</v>
      </c>
    </row>
    <row r="4" spans="1:24" s="68" customFormat="1" ht="39.75" customHeight="1">
      <c r="A4" s="76" t="s">
        <v>420</v>
      </c>
      <c r="B4" s="76" t="s">
        <v>436</v>
      </c>
      <c r="C4" s="77"/>
      <c r="F4" s="78" t="s">
        <v>423</v>
      </c>
      <c r="G4" s="78" t="s">
        <v>424</v>
      </c>
      <c r="H4" s="78" t="s">
        <v>425</v>
      </c>
      <c r="I4" s="87"/>
      <c r="L4" s="78" t="s">
        <v>423</v>
      </c>
      <c r="M4" s="88" t="s">
        <v>424</v>
      </c>
      <c r="N4" s="78" t="s">
        <v>425</v>
      </c>
    </row>
    <row r="5" spans="1:24" s="68" customFormat="1" ht="39.75" customHeight="1">
      <c r="A5" s="150" t="s">
        <v>529</v>
      </c>
      <c r="B5" s="76"/>
      <c r="C5" s="77"/>
      <c r="F5" s="78"/>
      <c r="G5" s="78"/>
      <c r="H5" s="78"/>
      <c r="I5" s="87"/>
      <c r="L5" s="78"/>
      <c r="M5" s="88"/>
      <c r="N5" s="78"/>
    </row>
    <row r="6" spans="1:24" ht="39.75" customHeight="1">
      <c r="A6" s="82" t="s">
        <v>428</v>
      </c>
      <c r="B6" s="80"/>
      <c r="C6" s="83"/>
      <c r="D6" s="84"/>
      <c r="J6" s="86"/>
      <c r="K6" s="86"/>
      <c r="L6" s="72"/>
      <c r="M6" s="72"/>
      <c r="N6" s="73"/>
      <c r="O6" s="74"/>
      <c r="P6" s="86"/>
      <c r="T6" s="91"/>
      <c r="U6" s="91"/>
      <c r="V6" s="92"/>
    </row>
    <row r="7" spans="1:24" ht="39.75" customHeight="1">
      <c r="A7" s="82" t="s">
        <v>429</v>
      </c>
      <c r="B7" s="80"/>
      <c r="C7" s="83"/>
      <c r="D7" s="84"/>
      <c r="J7" s="86"/>
      <c r="K7" s="86"/>
      <c r="L7" s="72"/>
      <c r="M7" s="72"/>
      <c r="N7" s="73"/>
      <c r="O7" s="74"/>
      <c r="P7" s="86"/>
      <c r="T7" s="91"/>
      <c r="U7" s="91"/>
      <c r="V7" s="92"/>
    </row>
    <row r="8" spans="1:24" ht="39.75" customHeight="1">
      <c r="A8" s="82" t="s">
        <v>430</v>
      </c>
      <c r="B8" s="80"/>
      <c r="C8" s="83"/>
      <c r="D8" s="84"/>
      <c r="J8" s="86"/>
      <c r="K8" s="86"/>
      <c r="L8" s="72"/>
      <c r="M8" s="72"/>
      <c r="N8" s="73"/>
      <c r="O8" s="74"/>
      <c r="P8" s="86"/>
      <c r="T8" s="91"/>
      <c r="U8" s="91"/>
      <c r="V8" s="92"/>
    </row>
    <row r="9" spans="1:24" ht="39.75" customHeight="1">
      <c r="A9" s="82" t="s">
        <v>431</v>
      </c>
      <c r="B9" s="85"/>
      <c r="C9" s="83"/>
      <c r="D9" s="86"/>
      <c r="J9" s="86"/>
      <c r="K9" s="86"/>
      <c r="L9" s="72"/>
      <c r="M9" s="72"/>
      <c r="N9" s="73"/>
      <c r="O9" s="74"/>
      <c r="P9" s="86"/>
      <c r="T9" s="91"/>
      <c r="U9" s="91"/>
      <c r="V9" s="92"/>
    </row>
    <row r="10" spans="1:24" ht="39.75" customHeight="1">
      <c r="A10" s="252" t="s">
        <v>5</v>
      </c>
      <c r="B10" s="253"/>
      <c r="F10" s="81" t="str">
        <f t="shared" ref="F10:H10" si="0">""</f>
        <v/>
      </c>
      <c r="G10" s="81" t="str">
        <f t="shared" si="0"/>
        <v/>
      </c>
      <c r="H10" s="81" t="str">
        <f t="shared" si="0"/>
        <v/>
      </c>
      <c r="L10" s="81" t="str">
        <f t="shared" ref="L10:N10" si="1">""</f>
        <v/>
      </c>
      <c r="M10" s="89" t="str">
        <f t="shared" si="1"/>
        <v/>
      </c>
      <c r="N10" s="81" t="str">
        <f t="shared" si="1"/>
        <v/>
      </c>
      <c r="V10" s="90" t="e">
        <f>V11+#REF!+#REF!+#REF!+#REF!+#REF!+#REF!+#REF!+#REF!+#REF!+#REF!+#REF!+#REF!+#REF!+#REF!+#REF!+#REF!+#REF!+#REF!+#REF!+#REF!</f>
        <v>#REF!</v>
      </c>
      <c r="W10" s="90" t="e">
        <f>W11+#REF!+#REF!+#REF!+#REF!+#REF!+#REF!+#REF!+#REF!+#REF!+#REF!+#REF!+#REF!+#REF!+#REF!+#REF!+#REF!+#REF!+#REF!+#REF!+#REF!</f>
        <v>#REF!</v>
      </c>
    </row>
    <row r="11" spans="1:24" ht="45" customHeight="1">
      <c r="A11" s="287" t="s">
        <v>437</v>
      </c>
      <c r="B11" s="287"/>
      <c r="P11" s="86"/>
      <c r="T11" s="91" t="s">
        <v>73</v>
      </c>
      <c r="U11" s="91" t="s">
        <v>74</v>
      </c>
      <c r="V11" s="92">
        <v>19998</v>
      </c>
      <c r="W11" s="71" t="e">
        <f>#REF!-V11</f>
        <v>#REF!</v>
      </c>
      <c r="X11" s="71" t="e">
        <f t="shared" ref="X11:X13" si="2">T11-A11</f>
        <v>#VALUE!</v>
      </c>
    </row>
    <row r="12" spans="1:24" ht="19.5" customHeight="1">
      <c r="P12" s="86"/>
      <c r="T12" s="91" t="s">
        <v>75</v>
      </c>
      <c r="U12" s="91" t="s">
        <v>76</v>
      </c>
      <c r="V12" s="92">
        <v>19998</v>
      </c>
      <c r="W12" s="71" t="e">
        <f>#REF!-V12</f>
        <v>#REF!</v>
      </c>
      <c r="X12" s="71">
        <f t="shared" si="2"/>
        <v>23203</v>
      </c>
    </row>
    <row r="13" spans="1:24" ht="19.5" customHeight="1">
      <c r="P13" s="86"/>
      <c r="T13" s="91" t="s">
        <v>77</v>
      </c>
      <c r="U13" s="91" t="s">
        <v>78</v>
      </c>
      <c r="V13" s="92">
        <v>19998</v>
      </c>
      <c r="W13" s="71" t="e">
        <f>#REF!-V13</f>
        <v>#REF!</v>
      </c>
      <c r="X13" s="71">
        <f t="shared" si="2"/>
        <v>2320301</v>
      </c>
    </row>
    <row r="14" spans="1:24" ht="19.5" customHeight="1">
      <c r="P14" s="86"/>
    </row>
    <row r="15" spans="1:24" ht="19.5" customHeight="1">
      <c r="A15" s="71"/>
      <c r="B15" s="71"/>
      <c r="C15" s="71"/>
      <c r="F15" s="71"/>
      <c r="G15" s="71"/>
      <c r="H15" s="71"/>
      <c r="I15" s="71"/>
      <c r="P15" s="86"/>
    </row>
    <row r="16" spans="1:24" ht="19.5" customHeight="1">
      <c r="A16" s="71"/>
      <c r="B16" s="71"/>
      <c r="C16" s="71"/>
      <c r="F16" s="71"/>
      <c r="G16" s="71"/>
      <c r="H16" s="71"/>
      <c r="I16" s="71"/>
      <c r="P16" s="86"/>
    </row>
    <row r="17" spans="1:16" ht="19.5" customHeight="1">
      <c r="A17" s="71"/>
      <c r="B17" s="71"/>
      <c r="C17" s="71"/>
      <c r="F17" s="71"/>
      <c r="G17" s="71"/>
      <c r="H17" s="71"/>
      <c r="I17" s="71"/>
      <c r="P17" s="86"/>
    </row>
    <row r="18" spans="1:16" ht="19.5" customHeight="1">
      <c r="A18" s="71"/>
      <c r="B18" s="71"/>
      <c r="C18" s="71"/>
      <c r="F18" s="71"/>
      <c r="G18" s="71"/>
      <c r="H18" s="71"/>
      <c r="I18" s="71"/>
      <c r="P18" s="86"/>
    </row>
    <row r="19" spans="1:16" ht="19.5" customHeight="1">
      <c r="A19" s="71"/>
      <c r="B19" s="71"/>
      <c r="C19" s="71"/>
      <c r="F19" s="71"/>
      <c r="G19" s="71"/>
      <c r="H19" s="71"/>
      <c r="I19" s="71"/>
      <c r="P19" s="86"/>
    </row>
    <row r="20" spans="1:16" ht="19.5" customHeight="1">
      <c r="A20" s="71"/>
      <c r="B20" s="71"/>
      <c r="C20" s="71"/>
      <c r="F20" s="71"/>
      <c r="G20" s="71"/>
      <c r="H20" s="71"/>
      <c r="I20" s="71"/>
      <c r="P20" s="86"/>
    </row>
    <row r="21" spans="1:16" ht="19.5" customHeight="1">
      <c r="A21" s="71"/>
      <c r="B21" s="71"/>
      <c r="C21" s="71"/>
      <c r="F21" s="71"/>
      <c r="G21" s="71"/>
      <c r="H21" s="71"/>
      <c r="I21" s="71"/>
      <c r="P21" s="86"/>
    </row>
    <row r="22" spans="1:16" ht="19.5" customHeight="1">
      <c r="A22" s="71"/>
      <c r="B22" s="71"/>
      <c r="C22" s="71"/>
      <c r="F22" s="71"/>
      <c r="G22" s="71"/>
      <c r="H22" s="71"/>
      <c r="I22" s="71"/>
      <c r="P22" s="86"/>
    </row>
    <row r="23" spans="1:16" ht="19.5" customHeight="1">
      <c r="A23" s="71"/>
      <c r="B23" s="71"/>
      <c r="C23" s="71"/>
      <c r="F23" s="71"/>
      <c r="G23" s="71"/>
      <c r="H23" s="71"/>
      <c r="I23" s="71"/>
      <c r="P23" s="86"/>
    </row>
    <row r="24" spans="1:16" ht="19.5" customHeight="1">
      <c r="A24" s="71"/>
      <c r="B24" s="71"/>
      <c r="C24" s="71"/>
      <c r="F24" s="71"/>
      <c r="G24" s="71"/>
      <c r="H24" s="71"/>
      <c r="I24" s="71"/>
      <c r="P24" s="86"/>
    </row>
    <row r="25" spans="1:16" ht="19.5" customHeight="1">
      <c r="A25" s="71"/>
      <c r="B25" s="71"/>
      <c r="C25" s="71"/>
      <c r="F25" s="71"/>
      <c r="G25" s="71"/>
      <c r="H25" s="71"/>
      <c r="I25" s="71"/>
      <c r="P25" s="86"/>
    </row>
    <row r="26" spans="1:16" ht="19.5" customHeight="1">
      <c r="A26" s="71"/>
      <c r="B26" s="71"/>
      <c r="C26" s="71"/>
      <c r="F26" s="71"/>
      <c r="G26" s="71"/>
      <c r="H26" s="71"/>
      <c r="I26" s="71"/>
      <c r="P26" s="86"/>
    </row>
  </sheetData>
  <mergeCells count="2">
    <mergeCell ref="A2:B2"/>
    <mergeCell ref="A11:B11"/>
  </mergeCells>
  <phoneticPr fontId="87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9" sqref="H9"/>
    </sheetView>
  </sheetViews>
  <sheetFormatPr defaultColWidth="0" defaultRowHeight="15.75"/>
  <cols>
    <col min="1" max="2" width="37.625" style="52" customWidth="1"/>
    <col min="3" max="3" width="8" style="52" customWidth="1"/>
    <col min="4" max="4" width="7.875" style="52" customWidth="1"/>
    <col min="5" max="5" width="8.5" style="52" hidden="1" customWidth="1"/>
    <col min="6" max="6" width="7.875" style="52" hidden="1" customWidth="1"/>
    <col min="7" max="254" width="7.875" style="52" customWidth="1"/>
    <col min="255" max="255" width="35.75" style="52" customWidth="1"/>
    <col min="256" max="16384" width="0" style="52" hidden="1"/>
  </cols>
  <sheetData>
    <row r="1" spans="1:5" ht="27" customHeight="1">
      <c r="A1" s="53" t="s">
        <v>530</v>
      </c>
      <c r="B1" s="54"/>
    </row>
    <row r="2" spans="1:5" ht="39.950000000000003" customHeight="1">
      <c r="A2" s="55" t="s">
        <v>531</v>
      </c>
      <c r="B2" s="56"/>
    </row>
    <row r="3" spans="1:5" s="48" customFormat="1" ht="18.75" customHeight="1">
      <c r="A3" s="57"/>
      <c r="B3" s="58" t="s">
        <v>419</v>
      </c>
    </row>
    <row r="4" spans="1:5" s="49" customFormat="1" ht="53.25" customHeight="1">
      <c r="A4" s="59" t="s">
        <v>435</v>
      </c>
      <c r="B4" s="60" t="s">
        <v>436</v>
      </c>
      <c r="C4" s="61"/>
    </row>
    <row r="5" spans="1:5" s="50" customFormat="1" ht="53.25" customHeight="1">
      <c r="A5" s="62"/>
      <c r="B5" s="148"/>
      <c r="C5" s="64"/>
    </row>
    <row r="6" spans="1:5" s="51" customFormat="1" ht="53.25" customHeight="1">
      <c r="A6" s="62"/>
      <c r="B6" s="149"/>
      <c r="C6" s="66"/>
    </row>
    <row r="7" spans="1:5" s="51" customFormat="1" ht="53.25" customHeight="1">
      <c r="A7" s="62"/>
      <c r="B7" s="65"/>
      <c r="C7" s="66"/>
    </row>
    <row r="8" spans="1:5" s="51" customFormat="1" ht="53.25" customHeight="1">
      <c r="A8" s="62"/>
      <c r="B8" s="149"/>
      <c r="C8" s="66"/>
    </row>
    <row r="9" spans="1:5" s="51" customFormat="1" ht="53.25" customHeight="1">
      <c r="A9" s="62"/>
      <c r="B9" s="65"/>
      <c r="C9" s="66"/>
    </row>
    <row r="10" spans="1:5" s="51" customFormat="1" ht="53.25" customHeight="1">
      <c r="A10" s="62"/>
      <c r="B10" s="65"/>
      <c r="C10" s="66"/>
    </row>
    <row r="11" spans="1:5" s="48" customFormat="1" ht="53.25" customHeight="1">
      <c r="A11" s="254" t="s">
        <v>5</v>
      </c>
      <c r="B11" s="255"/>
      <c r="C11" s="67"/>
      <c r="E11" s="48">
        <v>988753</v>
      </c>
    </row>
    <row r="12" spans="1:5" ht="30.75" customHeight="1">
      <c r="A12" s="288" t="s">
        <v>437</v>
      </c>
      <c r="B12" s="288"/>
    </row>
  </sheetData>
  <mergeCells count="1">
    <mergeCell ref="A12:B12"/>
  </mergeCells>
  <phoneticPr fontId="87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11"/>
  <sheetViews>
    <sheetView workbookViewId="0">
      <selection activeCell="B5" sqref="B5"/>
    </sheetView>
  </sheetViews>
  <sheetFormatPr defaultColWidth="9" defaultRowHeight="15.75"/>
  <cols>
    <col min="1" max="1" width="33.25" style="139" customWidth="1"/>
    <col min="2" max="2" width="33.25" style="140" customWidth="1"/>
    <col min="3" max="16384" width="9" style="139"/>
  </cols>
  <sheetData>
    <row r="1" spans="1:2" ht="21" customHeight="1">
      <c r="A1" s="135" t="s">
        <v>532</v>
      </c>
    </row>
    <row r="2" spans="1:2" ht="24.75" customHeight="1">
      <c r="A2" s="270" t="s">
        <v>533</v>
      </c>
      <c r="B2" s="270"/>
    </row>
    <row r="3" spans="1:2" s="135" customFormat="1" ht="24" customHeight="1">
      <c r="B3" s="141" t="s">
        <v>33</v>
      </c>
    </row>
    <row r="4" spans="1:2" s="136" customFormat="1" ht="51" customHeight="1">
      <c r="A4" s="142" t="s">
        <v>3</v>
      </c>
      <c r="B4" s="143" t="s">
        <v>436</v>
      </c>
    </row>
    <row r="5" spans="1:2" s="137" customFormat="1" ht="48" customHeight="1">
      <c r="A5" s="144" t="s">
        <v>5</v>
      </c>
      <c r="B5" s="145"/>
    </row>
    <row r="6" spans="1:2" s="138" customFormat="1" ht="48" customHeight="1">
      <c r="A6" s="146" t="s">
        <v>534</v>
      </c>
      <c r="B6" s="147"/>
    </row>
    <row r="7" spans="1:2" s="138" customFormat="1" ht="48" customHeight="1">
      <c r="A7" s="146" t="s">
        <v>535</v>
      </c>
      <c r="B7" s="147"/>
    </row>
    <row r="8" spans="1:2" s="138" customFormat="1" ht="48" customHeight="1">
      <c r="A8" s="146" t="s">
        <v>536</v>
      </c>
      <c r="B8" s="147"/>
    </row>
    <row r="9" spans="1:2" s="138" customFormat="1" ht="48" customHeight="1">
      <c r="A9" s="146" t="s">
        <v>537</v>
      </c>
      <c r="B9" s="147"/>
    </row>
    <row r="10" spans="1:2" s="138" customFormat="1" ht="48" customHeight="1">
      <c r="A10" s="256" t="s">
        <v>538</v>
      </c>
      <c r="B10" s="257"/>
    </row>
    <row r="11" spans="1:2" ht="25.5" customHeight="1">
      <c r="A11" s="288" t="s">
        <v>437</v>
      </c>
      <c r="B11" s="288"/>
    </row>
  </sheetData>
  <mergeCells count="2">
    <mergeCell ref="A2:B2"/>
    <mergeCell ref="A11:B11"/>
  </mergeCells>
  <phoneticPr fontId="87" type="noConversion"/>
  <printOptions horizontalCentered="1"/>
  <pageMargins left="0.91944444444444495" right="0.74791666666666701" top="0.98402777777777795" bottom="0.98402777777777795" header="0.51180555555555596" footer="0.5118055555555559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X27"/>
  <sheetViews>
    <sheetView workbookViewId="0">
      <selection activeCell="AF8" sqref="AF8"/>
    </sheetView>
  </sheetViews>
  <sheetFormatPr defaultColWidth="7" defaultRowHeight="15"/>
  <cols>
    <col min="1" max="1" width="35.125" style="69" customWidth="1"/>
    <col min="2" max="2" width="29.625" style="95" customWidth="1"/>
    <col min="3" max="3" width="10.375" style="70" hidden="1" customWidth="1"/>
    <col min="4" max="4" width="9.625" style="71" hidden="1" customWidth="1"/>
    <col min="5" max="5" width="8.125" style="71" hidden="1" customWidth="1"/>
    <col min="6" max="6" width="9.625" style="72" hidden="1" customWidth="1"/>
    <col min="7" max="7" width="17.5" style="72" hidden="1" customWidth="1"/>
    <col min="8" max="8" width="12.5" style="73" hidden="1" customWidth="1"/>
    <col min="9" max="9" width="7" style="74" hidden="1" customWidth="1"/>
    <col min="10" max="11" width="7" style="71" hidden="1" customWidth="1"/>
    <col min="12" max="12" width="13.875" style="71" hidden="1" customWidth="1"/>
    <col min="13" max="13" width="7.875" style="71" hidden="1" customWidth="1"/>
    <col min="14" max="14" width="9.5" style="71" hidden="1" customWidth="1"/>
    <col min="15" max="15" width="6.875" style="71" hidden="1" customWidth="1"/>
    <col min="16" max="16" width="9" style="71" hidden="1" customWidth="1"/>
    <col min="17" max="17" width="5.875" style="71" hidden="1" customWidth="1"/>
    <col min="18" max="18" width="5.25" style="71" hidden="1" customWidth="1"/>
    <col min="19" max="19" width="6.5" style="71" hidden="1" customWidth="1"/>
    <col min="20" max="21" width="7" style="71" hidden="1" customWidth="1"/>
    <col min="22" max="22" width="10.625" style="71" hidden="1" customWidth="1"/>
    <col min="23" max="23" width="10.5" style="71" hidden="1" customWidth="1"/>
    <col min="24" max="24" width="7" style="71" hidden="1" customWidth="1"/>
    <col min="25" max="16384" width="7" style="71"/>
  </cols>
  <sheetData>
    <row r="1" spans="1:24" ht="29.25" customHeight="1">
      <c r="A1" s="75" t="s">
        <v>539</v>
      </c>
    </row>
    <row r="2" spans="1:24" ht="28.5" customHeight="1">
      <c r="A2" s="266" t="s">
        <v>540</v>
      </c>
      <c r="B2" s="267"/>
      <c r="F2" s="71"/>
      <c r="G2" s="71"/>
      <c r="H2" s="71"/>
    </row>
    <row r="3" spans="1:24" s="70" customFormat="1" ht="21.75" customHeight="1">
      <c r="A3" s="69"/>
      <c r="B3" s="120" t="s">
        <v>33</v>
      </c>
      <c r="D3" s="70">
        <v>12.11</v>
      </c>
      <c r="F3" s="70">
        <v>12.22</v>
      </c>
      <c r="I3" s="95"/>
      <c r="L3" s="70">
        <v>1.2</v>
      </c>
    </row>
    <row r="4" spans="1:24" s="70" customFormat="1" ht="39" customHeight="1">
      <c r="A4" s="76" t="s">
        <v>3</v>
      </c>
      <c r="B4" s="97" t="s">
        <v>4</v>
      </c>
      <c r="F4" s="121" t="s">
        <v>34</v>
      </c>
      <c r="G4" s="121" t="s">
        <v>35</v>
      </c>
      <c r="H4" s="121" t="s">
        <v>36</v>
      </c>
      <c r="I4" s="95"/>
      <c r="L4" s="121" t="s">
        <v>34</v>
      </c>
      <c r="M4" s="131" t="s">
        <v>35</v>
      </c>
      <c r="N4" s="121" t="s">
        <v>36</v>
      </c>
    </row>
    <row r="5" spans="1:24" s="70" customFormat="1" ht="39" customHeight="1">
      <c r="A5" s="122" t="s">
        <v>37</v>
      </c>
      <c r="B5" s="98"/>
      <c r="F5" s="121" t="str">
        <f t="shared" ref="F5:H5" si="0">""</f>
        <v/>
      </c>
      <c r="G5" s="121" t="str">
        <f t="shared" si="0"/>
        <v/>
      </c>
      <c r="H5" s="121" t="str">
        <f t="shared" si="0"/>
        <v/>
      </c>
      <c r="I5" s="95"/>
      <c r="L5" s="121" t="str">
        <f t="shared" ref="L5:N5" si="1">""</f>
        <v/>
      </c>
      <c r="M5" s="131" t="str">
        <f t="shared" si="1"/>
        <v/>
      </c>
      <c r="N5" s="121" t="str">
        <f t="shared" si="1"/>
        <v/>
      </c>
      <c r="V5" s="117" t="e">
        <f>V12+#REF!+#REF!+#REF!+#REF!+#REF!+#REF!+#REF!+#REF!+#REF!+#REF!+#REF!+#REF!+#REF!+#REF!+#REF!+#REF!+#REF!+#REF!+#REF!+#REF!</f>
        <v>#REF!</v>
      </c>
      <c r="W5" s="117" t="e">
        <f>W12+#REF!+#REF!+#REF!+#REF!+#REF!+#REF!+#REF!+#REF!+#REF!+#REF!+#REF!+#REF!+#REF!+#REF!+#REF!+#REF!+#REF!+#REF!+#REF!+#REF!</f>
        <v>#REF!</v>
      </c>
    </row>
    <row r="6" spans="1:24" s="69" customFormat="1" ht="39" customHeight="1">
      <c r="A6" s="123" t="s">
        <v>38</v>
      </c>
      <c r="B6" s="112"/>
      <c r="C6" s="69">
        <v>105429</v>
      </c>
      <c r="D6" s="69">
        <v>595734.14</v>
      </c>
      <c r="E6" s="69">
        <f>104401+13602</f>
        <v>118003</v>
      </c>
      <c r="F6" s="124" t="s">
        <v>40</v>
      </c>
      <c r="G6" s="124" t="s">
        <v>41</v>
      </c>
      <c r="H6" s="124">
        <v>596221.15</v>
      </c>
      <c r="I6" s="69" t="e">
        <f t="shared" ref="I6:I11" si="2">F6-A6</f>
        <v>#VALUE!</v>
      </c>
      <c r="J6" s="69">
        <f t="shared" ref="J6:J11" si="3">H6-B6</f>
        <v>596221.15</v>
      </c>
      <c r="K6" s="69">
        <v>75943</v>
      </c>
      <c r="L6" s="124" t="s">
        <v>40</v>
      </c>
      <c r="M6" s="124" t="s">
        <v>41</v>
      </c>
      <c r="N6" s="124">
        <v>643048.94999999995</v>
      </c>
      <c r="O6" s="69" t="e">
        <f t="shared" ref="O6:O11" si="4">L6-A6</f>
        <v>#VALUE!</v>
      </c>
      <c r="P6" s="69">
        <f t="shared" ref="P6:P11" si="5">N6-B6</f>
        <v>643048.94999999995</v>
      </c>
      <c r="R6" s="69">
        <v>717759</v>
      </c>
      <c r="T6" s="132" t="s">
        <v>40</v>
      </c>
      <c r="U6" s="132" t="s">
        <v>41</v>
      </c>
      <c r="V6" s="132">
        <v>659380.53</v>
      </c>
      <c r="W6" s="69">
        <f t="shared" ref="W6:W14" si="6">B6-V6</f>
        <v>-659380.53</v>
      </c>
      <c r="X6" s="69" t="e">
        <f t="shared" ref="X6:X14" si="7">T6-A6</f>
        <v>#VALUE!</v>
      </c>
    </row>
    <row r="7" spans="1:24" s="69" customFormat="1" ht="39" customHeight="1">
      <c r="A7" s="125" t="s">
        <v>541</v>
      </c>
      <c r="B7" s="126"/>
      <c r="F7" s="124"/>
      <c r="G7" s="124"/>
      <c r="H7" s="124"/>
      <c r="L7" s="124"/>
      <c r="M7" s="124"/>
      <c r="N7" s="124"/>
      <c r="T7" s="132"/>
      <c r="U7" s="132"/>
      <c r="V7" s="132"/>
    </row>
    <row r="8" spans="1:24" s="69" customFormat="1" ht="39" customHeight="1">
      <c r="A8" s="125" t="s">
        <v>542</v>
      </c>
      <c r="B8" s="126"/>
      <c r="F8" s="124"/>
      <c r="G8" s="124"/>
      <c r="H8" s="124"/>
      <c r="L8" s="124"/>
      <c r="M8" s="124"/>
      <c r="N8" s="124"/>
      <c r="T8" s="132"/>
      <c r="U8" s="132"/>
      <c r="V8" s="132"/>
    </row>
    <row r="9" spans="1:24" s="69" customFormat="1" ht="39" customHeight="1">
      <c r="A9" s="125" t="s">
        <v>543</v>
      </c>
      <c r="B9" s="126"/>
      <c r="F9" s="124"/>
      <c r="G9" s="124"/>
      <c r="H9" s="124"/>
      <c r="L9" s="124"/>
      <c r="M9" s="124"/>
      <c r="N9" s="124"/>
      <c r="T9" s="132"/>
      <c r="U9" s="132"/>
      <c r="V9" s="132"/>
    </row>
    <row r="10" spans="1:24" s="70" customFormat="1" ht="39" customHeight="1">
      <c r="A10" s="123" t="s">
        <v>483</v>
      </c>
      <c r="B10" s="101"/>
      <c r="C10" s="83">
        <v>105429</v>
      </c>
      <c r="D10" s="127">
        <v>595734.14</v>
      </c>
      <c r="E10" s="70">
        <f>104401+13602</f>
        <v>118003</v>
      </c>
      <c r="F10" s="128" t="s">
        <v>40</v>
      </c>
      <c r="G10" s="128" t="s">
        <v>41</v>
      </c>
      <c r="H10" s="129">
        <v>596221.15</v>
      </c>
      <c r="I10" s="95" t="e">
        <f t="shared" si="2"/>
        <v>#VALUE!</v>
      </c>
      <c r="J10" s="83">
        <f t="shared" si="3"/>
        <v>596221.15</v>
      </c>
      <c r="K10" s="83">
        <v>75943</v>
      </c>
      <c r="L10" s="128" t="s">
        <v>40</v>
      </c>
      <c r="M10" s="128" t="s">
        <v>41</v>
      </c>
      <c r="N10" s="129">
        <v>643048.94999999995</v>
      </c>
      <c r="O10" s="95" t="e">
        <f t="shared" si="4"/>
        <v>#VALUE!</v>
      </c>
      <c r="P10" s="83">
        <f t="shared" si="5"/>
        <v>643048.94999999995</v>
      </c>
      <c r="R10" s="70">
        <v>717759</v>
      </c>
      <c r="T10" s="133" t="s">
        <v>40</v>
      </c>
      <c r="U10" s="133" t="s">
        <v>41</v>
      </c>
      <c r="V10" s="134">
        <v>659380.53</v>
      </c>
      <c r="W10" s="70">
        <f t="shared" si="6"/>
        <v>-659380.53</v>
      </c>
      <c r="X10" s="70" t="e">
        <f t="shared" si="7"/>
        <v>#VALUE!</v>
      </c>
    </row>
    <row r="11" spans="1:24" s="70" customFormat="1" ht="39" customHeight="1">
      <c r="A11" s="258" t="s">
        <v>430</v>
      </c>
      <c r="B11" s="259"/>
      <c r="C11" s="115"/>
      <c r="D11" s="115">
        <v>135.6</v>
      </c>
      <c r="F11" s="128" t="s">
        <v>455</v>
      </c>
      <c r="G11" s="128" t="s">
        <v>456</v>
      </c>
      <c r="H11" s="129">
        <v>135.6</v>
      </c>
      <c r="I11" s="95" t="e">
        <f t="shared" si="2"/>
        <v>#VALUE!</v>
      </c>
      <c r="J11" s="83">
        <f t="shared" si="3"/>
        <v>135.6</v>
      </c>
      <c r="K11" s="83"/>
      <c r="L11" s="128" t="s">
        <v>455</v>
      </c>
      <c r="M11" s="128" t="s">
        <v>456</v>
      </c>
      <c r="N11" s="129">
        <v>135.6</v>
      </c>
      <c r="O11" s="95" t="e">
        <f t="shared" si="4"/>
        <v>#VALUE!</v>
      </c>
      <c r="P11" s="83">
        <f t="shared" si="5"/>
        <v>135.6</v>
      </c>
      <c r="T11" s="133" t="s">
        <v>455</v>
      </c>
      <c r="U11" s="133" t="s">
        <v>456</v>
      </c>
      <c r="V11" s="134">
        <v>135.6</v>
      </c>
      <c r="W11" s="70">
        <f t="shared" si="6"/>
        <v>-135.6</v>
      </c>
      <c r="X11" s="70" t="e">
        <f t="shared" si="7"/>
        <v>#VALUE!</v>
      </c>
    </row>
    <row r="12" spans="1:24" ht="34.5" customHeight="1">
      <c r="A12" s="289" t="s">
        <v>437</v>
      </c>
      <c r="B12" s="289"/>
      <c r="P12" s="86"/>
      <c r="T12" s="91" t="s">
        <v>73</v>
      </c>
      <c r="U12" s="91" t="s">
        <v>74</v>
      </c>
      <c r="V12" s="92">
        <v>19998</v>
      </c>
      <c r="W12" s="71">
        <f t="shared" si="6"/>
        <v>-19998</v>
      </c>
      <c r="X12" s="71" t="e">
        <f t="shared" si="7"/>
        <v>#VALUE!</v>
      </c>
    </row>
    <row r="13" spans="1:24" ht="19.5" customHeight="1">
      <c r="P13" s="86"/>
      <c r="T13" s="91" t="s">
        <v>75</v>
      </c>
      <c r="U13" s="91" t="s">
        <v>76</v>
      </c>
      <c r="V13" s="92">
        <v>19998</v>
      </c>
      <c r="W13" s="71">
        <f t="shared" si="6"/>
        <v>-19998</v>
      </c>
      <c r="X13" s="71">
        <f t="shared" si="7"/>
        <v>23203</v>
      </c>
    </row>
    <row r="14" spans="1:24" ht="19.5" customHeight="1">
      <c r="P14" s="86"/>
      <c r="T14" s="91" t="s">
        <v>77</v>
      </c>
      <c r="U14" s="91" t="s">
        <v>78</v>
      </c>
      <c r="V14" s="92">
        <v>19998</v>
      </c>
      <c r="W14" s="71">
        <f t="shared" si="6"/>
        <v>-19998</v>
      </c>
      <c r="X14" s="71">
        <f t="shared" si="7"/>
        <v>2320301</v>
      </c>
    </row>
    <row r="15" spans="1:24" ht="19.5" customHeight="1">
      <c r="P15" s="86"/>
    </row>
    <row r="16" spans="1:24" ht="19.5" customHeight="1">
      <c r="P16" s="86"/>
    </row>
    <row r="17" spans="16:16" ht="19.5" customHeight="1">
      <c r="P17" s="86"/>
    </row>
    <row r="18" spans="16:16" ht="19.5" customHeight="1">
      <c r="P18" s="86"/>
    </row>
    <row r="19" spans="16:16" ht="19.5" customHeight="1">
      <c r="P19" s="86"/>
    </row>
    <row r="20" spans="16:16" ht="19.5" customHeight="1">
      <c r="P20" s="86"/>
    </row>
    <row r="21" spans="16:16" ht="19.5" customHeight="1">
      <c r="P21" s="86"/>
    </row>
    <row r="22" spans="16:16" ht="19.5" customHeight="1">
      <c r="P22" s="86"/>
    </row>
    <row r="23" spans="16:16" ht="19.5" customHeight="1">
      <c r="P23" s="86"/>
    </row>
    <row r="24" spans="16:16" ht="19.5" customHeight="1">
      <c r="P24" s="86"/>
    </row>
    <row r="25" spans="16:16" ht="19.5" customHeight="1">
      <c r="P25" s="86"/>
    </row>
    <row r="26" spans="16:16" ht="19.5" customHeight="1">
      <c r="P26" s="86"/>
    </row>
    <row r="27" spans="16:16" ht="19.5" customHeight="1">
      <c r="P27" s="86"/>
    </row>
  </sheetData>
  <mergeCells count="2">
    <mergeCell ref="A2:B2"/>
    <mergeCell ref="A12:B12"/>
  </mergeCells>
  <phoneticPr fontId="87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Y54"/>
  <sheetViews>
    <sheetView topLeftCell="A22" workbookViewId="0">
      <selection activeCell="AI32" sqref="AI32"/>
    </sheetView>
  </sheetViews>
  <sheetFormatPr defaultColWidth="7" defaultRowHeight="15"/>
  <cols>
    <col min="1" max="1" width="14.625" style="69" customWidth="1"/>
    <col min="2" max="2" width="46.625" style="70" customWidth="1"/>
    <col min="3" max="3" width="13" style="95" customWidth="1"/>
    <col min="4" max="4" width="10.375" style="70" hidden="1" customWidth="1"/>
    <col min="5" max="5" width="9.625" style="71" hidden="1" customWidth="1"/>
    <col min="6" max="6" width="8.125" style="71" hidden="1" customWidth="1"/>
    <col min="7" max="7" width="9.625" style="72" hidden="1" customWidth="1"/>
    <col min="8" max="8" width="17.5" style="72" hidden="1" customWidth="1"/>
    <col min="9" max="9" width="12.5" style="73" hidden="1" customWidth="1"/>
    <col min="10" max="10" width="7" style="74" hidden="1" customWidth="1"/>
    <col min="11" max="12" width="7" style="71" hidden="1" customWidth="1"/>
    <col min="13" max="13" width="13.875" style="71" hidden="1" customWidth="1"/>
    <col min="14" max="14" width="7.875" style="71" hidden="1" customWidth="1"/>
    <col min="15" max="15" width="9.5" style="71" hidden="1" customWidth="1"/>
    <col min="16" max="16" width="6.875" style="71" hidden="1" customWidth="1"/>
    <col min="17" max="17" width="9" style="71" hidden="1" customWidth="1"/>
    <col min="18" max="18" width="5.875" style="71" hidden="1" customWidth="1"/>
    <col min="19" max="19" width="5.25" style="71" hidden="1" customWidth="1"/>
    <col min="20" max="20" width="6.5" style="71" hidden="1" customWidth="1"/>
    <col min="21" max="22" width="7" style="71" hidden="1" customWidth="1"/>
    <col min="23" max="23" width="10.625" style="71" hidden="1" customWidth="1"/>
    <col min="24" max="24" width="10.5" style="71" hidden="1" customWidth="1"/>
    <col min="25" max="25" width="7" style="71" hidden="1" customWidth="1"/>
    <col min="26" max="16384" width="7" style="71"/>
  </cols>
  <sheetData>
    <row r="1" spans="1:25" ht="23.25" customHeight="1">
      <c r="A1" s="75" t="s">
        <v>544</v>
      </c>
    </row>
    <row r="2" spans="1:25" ht="23.25">
      <c r="A2" s="266" t="s">
        <v>545</v>
      </c>
      <c r="B2" s="290"/>
      <c r="C2" s="267"/>
      <c r="G2" s="71"/>
      <c r="H2" s="71"/>
      <c r="I2" s="71"/>
    </row>
    <row r="3" spans="1:25">
      <c r="C3" s="58" t="s">
        <v>419</v>
      </c>
      <c r="E3" s="71">
        <v>12.11</v>
      </c>
      <c r="G3" s="71">
        <v>12.22</v>
      </c>
      <c r="H3" s="71"/>
      <c r="I3" s="71"/>
      <c r="M3" s="71">
        <v>1.2</v>
      </c>
    </row>
    <row r="4" spans="1:25" ht="45.75" customHeight="1">
      <c r="A4" s="79" t="s">
        <v>371</v>
      </c>
      <c r="B4" s="96" t="s">
        <v>372</v>
      </c>
      <c r="C4" s="97" t="s">
        <v>4</v>
      </c>
      <c r="G4" s="81" t="s">
        <v>546</v>
      </c>
      <c r="H4" s="81" t="s">
        <v>547</v>
      </c>
      <c r="I4" s="81" t="s">
        <v>548</v>
      </c>
      <c r="M4" s="81" t="s">
        <v>546</v>
      </c>
      <c r="N4" s="89" t="s">
        <v>547</v>
      </c>
      <c r="O4" s="81" t="s">
        <v>548</v>
      </c>
    </row>
    <row r="5" spans="1:25" ht="30" customHeight="1">
      <c r="A5" s="291" t="s">
        <v>5</v>
      </c>
      <c r="B5" s="292"/>
      <c r="C5" s="98"/>
      <c r="G5" s="81" t="str">
        <f t="shared" ref="G5:I5" si="0">""</f>
        <v/>
      </c>
      <c r="H5" s="81" t="str">
        <f t="shared" si="0"/>
        <v/>
      </c>
      <c r="I5" s="81" t="str">
        <f t="shared" si="0"/>
        <v/>
      </c>
      <c r="M5" s="81" t="str">
        <f t="shared" ref="M5:O5" si="1">""</f>
        <v/>
      </c>
      <c r="N5" s="89" t="str">
        <f t="shared" si="1"/>
        <v/>
      </c>
      <c r="O5" s="81" t="str">
        <f t="shared" si="1"/>
        <v/>
      </c>
      <c r="W5" s="117" t="e">
        <f>W39+#REF!+#REF!+#REF!+#REF!+#REF!+#REF!+#REF!+#REF!+#REF!+#REF!+#REF!+#REF!+#REF!+#REF!+#REF!+#REF!+#REF!+#REF!+#REF!+#REF!</f>
        <v>#REF!</v>
      </c>
      <c r="X5" s="117" t="e">
        <f>X39+#REF!+#REF!+#REF!+#REF!+#REF!+#REF!+#REF!+#REF!+#REF!+#REF!+#REF!+#REF!+#REF!+#REF!+#REF!+#REF!+#REF!+#REF!+#REF!+#REF!</f>
        <v>#REF!</v>
      </c>
    </row>
    <row r="6" spans="1:25" ht="30" customHeight="1">
      <c r="A6" s="99" t="s">
        <v>549</v>
      </c>
      <c r="B6" s="100" t="s">
        <v>550</v>
      </c>
      <c r="C6" s="101"/>
      <c r="D6" s="83">
        <v>105429</v>
      </c>
      <c r="E6" s="84">
        <v>595734.14</v>
      </c>
      <c r="F6" s="71">
        <f>104401+13602</f>
        <v>118003</v>
      </c>
      <c r="G6" s="72" t="s">
        <v>40</v>
      </c>
      <c r="H6" s="72" t="s">
        <v>427</v>
      </c>
      <c r="I6" s="73">
        <v>596221.15</v>
      </c>
      <c r="J6" s="74">
        <f t="shared" ref="J6:J8" si="2">G6-A6</f>
        <v>-22</v>
      </c>
      <c r="K6" s="86">
        <f t="shared" ref="K6:K8" si="3">I6-C6</f>
        <v>596221.15</v>
      </c>
      <c r="L6" s="86">
        <v>75943</v>
      </c>
      <c r="M6" s="72" t="s">
        <v>40</v>
      </c>
      <c r="N6" s="72" t="s">
        <v>427</v>
      </c>
      <c r="O6" s="73">
        <v>643048.94999999995</v>
      </c>
      <c r="P6" s="74">
        <f t="shared" ref="P6:P8" si="4">M6-A6</f>
        <v>-22</v>
      </c>
      <c r="Q6" s="86">
        <f t="shared" ref="Q6:Q8" si="5">O6-C6</f>
        <v>643048.94999999995</v>
      </c>
      <c r="S6" s="71">
        <v>717759</v>
      </c>
      <c r="U6" s="91" t="s">
        <v>40</v>
      </c>
      <c r="V6" s="91" t="s">
        <v>427</v>
      </c>
      <c r="W6" s="92">
        <v>659380.53</v>
      </c>
      <c r="X6" s="71">
        <f t="shared" ref="X6:X8" si="6">C6-W6</f>
        <v>-659380.53</v>
      </c>
      <c r="Y6" s="71">
        <f t="shared" ref="Y6:Y8" si="7">U6-A6</f>
        <v>-22</v>
      </c>
    </row>
    <row r="7" spans="1:25" s="93" customFormat="1" ht="30" customHeight="1">
      <c r="A7" s="102" t="s">
        <v>551</v>
      </c>
      <c r="B7" s="103" t="s">
        <v>552</v>
      </c>
      <c r="C7" s="101"/>
      <c r="D7" s="104"/>
      <c r="E7" s="93">
        <v>7616.62</v>
      </c>
      <c r="G7" s="105" t="s">
        <v>43</v>
      </c>
      <c r="H7" s="105" t="s">
        <v>553</v>
      </c>
      <c r="I7" s="105">
        <v>7616.62</v>
      </c>
      <c r="J7" s="93">
        <f t="shared" si="2"/>
        <v>-2200</v>
      </c>
      <c r="K7" s="93">
        <f t="shared" si="3"/>
        <v>7616.62</v>
      </c>
      <c r="M7" s="105" t="s">
        <v>43</v>
      </c>
      <c r="N7" s="105" t="s">
        <v>553</v>
      </c>
      <c r="O7" s="105">
        <v>7749.58</v>
      </c>
      <c r="P7" s="93">
        <f t="shared" si="4"/>
        <v>-2200</v>
      </c>
      <c r="Q7" s="93">
        <f t="shared" si="5"/>
        <v>7749.58</v>
      </c>
      <c r="U7" s="118" t="s">
        <v>43</v>
      </c>
      <c r="V7" s="118" t="s">
        <v>553</v>
      </c>
      <c r="W7" s="118">
        <v>8475.4699999999993</v>
      </c>
      <c r="X7" s="93">
        <f t="shared" si="6"/>
        <v>-8475.4699999999993</v>
      </c>
      <c r="Y7" s="93">
        <f t="shared" si="7"/>
        <v>-2200</v>
      </c>
    </row>
    <row r="8" spans="1:25" s="94" customFormat="1" ht="30" customHeight="1">
      <c r="A8" s="106" t="s">
        <v>554</v>
      </c>
      <c r="B8" s="106" t="s">
        <v>555</v>
      </c>
      <c r="C8" s="107"/>
      <c r="D8" s="108"/>
      <c r="E8" s="94">
        <v>3922.87</v>
      </c>
      <c r="G8" s="109" t="s">
        <v>46</v>
      </c>
      <c r="H8" s="109" t="s">
        <v>556</v>
      </c>
      <c r="I8" s="109">
        <v>3922.87</v>
      </c>
      <c r="J8" s="94">
        <f t="shared" si="2"/>
        <v>-220000</v>
      </c>
      <c r="K8" s="94">
        <f t="shared" si="3"/>
        <v>3922.87</v>
      </c>
      <c r="L8" s="94">
        <v>750</v>
      </c>
      <c r="M8" s="109" t="s">
        <v>46</v>
      </c>
      <c r="N8" s="109" t="s">
        <v>556</v>
      </c>
      <c r="O8" s="109">
        <v>4041.81</v>
      </c>
      <c r="P8" s="94">
        <f t="shared" si="4"/>
        <v>-220000</v>
      </c>
      <c r="Q8" s="94">
        <f t="shared" si="5"/>
        <v>4041.81</v>
      </c>
      <c r="U8" s="119" t="s">
        <v>46</v>
      </c>
      <c r="V8" s="119" t="s">
        <v>556</v>
      </c>
      <c r="W8" s="119">
        <v>4680.9399999999996</v>
      </c>
      <c r="X8" s="94">
        <f t="shared" si="6"/>
        <v>-4680.9399999999996</v>
      </c>
      <c r="Y8" s="94">
        <f t="shared" si="7"/>
        <v>-220000</v>
      </c>
    </row>
    <row r="9" spans="1:25" s="94" customFormat="1" ht="30" customHeight="1">
      <c r="A9" s="106" t="s">
        <v>557</v>
      </c>
      <c r="B9" s="110" t="s">
        <v>558</v>
      </c>
      <c r="C9" s="107"/>
      <c r="D9" s="108"/>
      <c r="G9" s="109"/>
      <c r="H9" s="109"/>
      <c r="I9" s="109"/>
      <c r="M9" s="109"/>
      <c r="N9" s="109"/>
      <c r="O9" s="109"/>
      <c r="U9" s="119"/>
      <c r="V9" s="119"/>
      <c r="W9" s="119"/>
    </row>
    <row r="10" spans="1:25" s="94" customFormat="1" ht="30" customHeight="1">
      <c r="A10" s="106" t="s">
        <v>559</v>
      </c>
      <c r="B10" s="111" t="s">
        <v>560</v>
      </c>
      <c r="C10" s="107"/>
      <c r="D10" s="108"/>
      <c r="G10" s="109"/>
      <c r="H10" s="109"/>
      <c r="I10" s="109"/>
      <c r="M10" s="109"/>
      <c r="N10" s="109"/>
      <c r="O10" s="109"/>
      <c r="U10" s="119"/>
      <c r="V10" s="119"/>
      <c r="W10" s="119"/>
    </row>
    <row r="11" spans="1:25" s="94" customFormat="1" ht="30" customHeight="1">
      <c r="A11" s="106" t="s">
        <v>561</v>
      </c>
      <c r="B11" s="111" t="s">
        <v>562</v>
      </c>
      <c r="C11" s="107"/>
      <c r="D11" s="108"/>
      <c r="G11" s="109"/>
      <c r="H11" s="109"/>
      <c r="I11" s="109"/>
      <c r="M11" s="109"/>
      <c r="N11" s="109"/>
      <c r="O11" s="109"/>
      <c r="U11" s="119"/>
      <c r="V11" s="119"/>
      <c r="W11" s="119"/>
    </row>
    <row r="12" spans="1:25" s="94" customFormat="1" ht="30" customHeight="1">
      <c r="A12" s="106" t="s">
        <v>563</v>
      </c>
      <c r="B12" s="111" t="s">
        <v>564</v>
      </c>
      <c r="C12" s="107"/>
      <c r="D12" s="108"/>
      <c r="G12" s="109"/>
      <c r="H12" s="109"/>
      <c r="I12" s="109"/>
      <c r="M12" s="109"/>
      <c r="N12" s="109"/>
      <c r="O12" s="109"/>
      <c r="U12" s="119"/>
      <c r="V12" s="119"/>
      <c r="W12" s="119"/>
    </row>
    <row r="13" spans="1:25" s="94" customFormat="1" ht="30" customHeight="1">
      <c r="A13" s="106" t="s">
        <v>565</v>
      </c>
      <c r="B13" s="111" t="s">
        <v>566</v>
      </c>
      <c r="C13" s="107"/>
      <c r="D13" s="108"/>
      <c r="G13" s="109"/>
      <c r="H13" s="109"/>
      <c r="I13" s="109"/>
      <c r="M13" s="109"/>
      <c r="N13" s="109"/>
      <c r="O13" s="109"/>
      <c r="U13" s="119"/>
      <c r="V13" s="119"/>
      <c r="W13" s="119"/>
    </row>
    <row r="14" spans="1:25" s="94" customFormat="1" ht="30" customHeight="1">
      <c r="A14" s="106" t="s">
        <v>567</v>
      </c>
      <c r="B14" s="111" t="s">
        <v>568</v>
      </c>
      <c r="C14" s="107"/>
      <c r="D14" s="108"/>
      <c r="G14" s="109"/>
      <c r="H14" s="109"/>
      <c r="I14" s="109"/>
      <c r="M14" s="109"/>
      <c r="N14" s="109"/>
      <c r="O14" s="109"/>
      <c r="U14" s="119"/>
      <c r="V14" s="119"/>
      <c r="W14" s="119"/>
    </row>
    <row r="15" spans="1:25" s="94" customFormat="1" ht="30" customHeight="1">
      <c r="A15" s="106" t="s">
        <v>569</v>
      </c>
      <c r="B15" s="111" t="s">
        <v>570</v>
      </c>
      <c r="C15" s="107"/>
      <c r="D15" s="108"/>
      <c r="G15" s="109"/>
      <c r="H15" s="109"/>
      <c r="I15" s="109"/>
      <c r="M15" s="109"/>
      <c r="N15" s="109"/>
      <c r="O15" s="109"/>
      <c r="U15" s="119"/>
      <c r="V15" s="119"/>
      <c r="W15" s="119"/>
    </row>
    <row r="16" spans="1:25" s="94" customFormat="1" ht="30" customHeight="1">
      <c r="A16" s="106" t="s">
        <v>571</v>
      </c>
      <c r="B16" s="111" t="s">
        <v>572</v>
      </c>
      <c r="C16" s="107"/>
      <c r="D16" s="108"/>
      <c r="G16" s="109"/>
      <c r="H16" s="109"/>
      <c r="I16" s="109"/>
      <c r="M16" s="109"/>
      <c r="N16" s="109"/>
      <c r="O16" s="109"/>
      <c r="U16" s="119"/>
      <c r="V16" s="119"/>
      <c r="W16" s="119"/>
    </row>
    <row r="17" spans="1:25" ht="30" customHeight="1">
      <c r="A17" s="102" t="s">
        <v>573</v>
      </c>
      <c r="B17" s="102" t="s">
        <v>574</v>
      </c>
      <c r="C17" s="112"/>
      <c r="D17" s="83"/>
      <c r="E17" s="86">
        <v>7616.62</v>
      </c>
      <c r="G17" s="72" t="s">
        <v>43</v>
      </c>
      <c r="H17" s="72" t="s">
        <v>553</v>
      </c>
      <c r="I17" s="73">
        <v>7616.62</v>
      </c>
      <c r="J17" s="74">
        <f>G17-A17</f>
        <v>-2201</v>
      </c>
      <c r="K17" s="86">
        <f>I17-C17</f>
        <v>7616.62</v>
      </c>
      <c r="L17" s="86"/>
      <c r="M17" s="72" t="s">
        <v>43</v>
      </c>
      <c r="N17" s="72" t="s">
        <v>553</v>
      </c>
      <c r="O17" s="73">
        <v>7749.58</v>
      </c>
      <c r="P17" s="74">
        <f>M17-A17</f>
        <v>-2201</v>
      </c>
      <c r="Q17" s="86">
        <f>O17-C17</f>
        <v>7749.58</v>
      </c>
      <c r="U17" s="91" t="s">
        <v>43</v>
      </c>
      <c r="V17" s="91" t="s">
        <v>553</v>
      </c>
      <c r="W17" s="92">
        <v>8475.4699999999993</v>
      </c>
      <c r="X17" s="71">
        <f>C17-W17</f>
        <v>-8475.4699999999993</v>
      </c>
      <c r="Y17" s="71">
        <f>U17-A17</f>
        <v>-2201</v>
      </c>
    </row>
    <row r="18" spans="1:25" ht="30" customHeight="1">
      <c r="A18" s="106" t="s">
        <v>575</v>
      </c>
      <c r="B18" s="106" t="s">
        <v>576</v>
      </c>
      <c r="C18" s="112"/>
      <c r="D18" s="83"/>
      <c r="E18" s="86">
        <v>3922.87</v>
      </c>
      <c r="G18" s="72" t="s">
        <v>46</v>
      </c>
      <c r="H18" s="72" t="s">
        <v>556</v>
      </c>
      <c r="I18" s="73">
        <v>3922.87</v>
      </c>
      <c r="J18" s="74">
        <f>G18-A18</f>
        <v>-220100</v>
      </c>
      <c r="K18" s="86">
        <f>I18-C18</f>
        <v>3922.87</v>
      </c>
      <c r="L18" s="86">
        <v>750</v>
      </c>
      <c r="M18" s="72" t="s">
        <v>46</v>
      </c>
      <c r="N18" s="72" t="s">
        <v>556</v>
      </c>
      <c r="O18" s="73">
        <v>4041.81</v>
      </c>
      <c r="P18" s="74">
        <f>M18-A18</f>
        <v>-220100</v>
      </c>
      <c r="Q18" s="86">
        <f>O18-C18</f>
        <v>4041.81</v>
      </c>
      <c r="U18" s="91" t="s">
        <v>46</v>
      </c>
      <c r="V18" s="91" t="s">
        <v>556</v>
      </c>
      <c r="W18" s="92">
        <v>4680.9399999999996</v>
      </c>
      <c r="X18" s="71">
        <f>C18-W18</f>
        <v>-4680.9399999999996</v>
      </c>
      <c r="Y18" s="71">
        <f>U18-A18</f>
        <v>-220100</v>
      </c>
    </row>
    <row r="19" spans="1:25" ht="30" customHeight="1">
      <c r="A19" s="106" t="s">
        <v>577</v>
      </c>
      <c r="B19" s="111" t="s">
        <v>578</v>
      </c>
      <c r="C19" s="112"/>
      <c r="D19" s="83"/>
      <c r="E19" s="86"/>
      <c r="K19" s="86"/>
      <c r="L19" s="86"/>
      <c r="M19" s="72"/>
      <c r="N19" s="72"/>
      <c r="O19" s="73"/>
      <c r="P19" s="74"/>
      <c r="Q19" s="86"/>
      <c r="U19" s="91"/>
      <c r="V19" s="91"/>
      <c r="W19" s="92"/>
    </row>
    <row r="20" spans="1:25" ht="30" customHeight="1">
      <c r="A20" s="106" t="s">
        <v>579</v>
      </c>
      <c r="B20" s="111" t="s">
        <v>580</v>
      </c>
      <c r="C20" s="112"/>
      <c r="D20" s="83"/>
      <c r="E20" s="86"/>
      <c r="K20" s="86"/>
      <c r="L20" s="86"/>
      <c r="M20" s="72"/>
      <c r="N20" s="72"/>
      <c r="O20" s="73"/>
      <c r="P20" s="74"/>
      <c r="Q20" s="86"/>
      <c r="U20" s="91"/>
      <c r="V20" s="91"/>
      <c r="W20" s="92"/>
    </row>
    <row r="21" spans="1:25" ht="30" customHeight="1">
      <c r="A21" s="106" t="s">
        <v>581</v>
      </c>
      <c r="B21" s="111" t="s">
        <v>582</v>
      </c>
      <c r="C21" s="112"/>
      <c r="D21" s="83"/>
      <c r="E21" s="86"/>
      <c r="K21" s="86"/>
      <c r="L21" s="86"/>
      <c r="M21" s="72"/>
      <c r="N21" s="72"/>
      <c r="O21" s="73"/>
      <c r="P21" s="74"/>
      <c r="Q21" s="86"/>
      <c r="U21" s="91"/>
      <c r="V21" s="91"/>
      <c r="W21" s="92"/>
    </row>
    <row r="22" spans="1:25" ht="30" customHeight="1">
      <c r="A22" s="106" t="s">
        <v>583</v>
      </c>
      <c r="B22" s="111" t="s">
        <v>584</v>
      </c>
      <c r="C22" s="112"/>
      <c r="D22" s="83"/>
      <c r="E22" s="86"/>
      <c r="K22" s="86"/>
      <c r="L22" s="86"/>
      <c r="M22" s="72"/>
      <c r="N22" s="72"/>
      <c r="O22" s="73"/>
      <c r="P22" s="74"/>
      <c r="Q22" s="86"/>
      <c r="U22" s="91"/>
      <c r="V22" s="91"/>
      <c r="W22" s="92"/>
    </row>
    <row r="23" spans="1:25" ht="30" customHeight="1">
      <c r="A23" s="106" t="s">
        <v>585</v>
      </c>
      <c r="B23" s="111" t="s">
        <v>586</v>
      </c>
      <c r="C23" s="112"/>
      <c r="D23" s="83"/>
      <c r="E23" s="86"/>
      <c r="K23" s="86"/>
      <c r="L23" s="86"/>
      <c r="M23" s="72"/>
      <c r="N23" s="72"/>
      <c r="O23" s="73"/>
      <c r="P23" s="74"/>
      <c r="Q23" s="86"/>
      <c r="U23" s="91"/>
      <c r="V23" s="91"/>
      <c r="W23" s="92"/>
    </row>
    <row r="24" spans="1:25" ht="30" customHeight="1">
      <c r="A24" s="106" t="s">
        <v>587</v>
      </c>
      <c r="B24" s="111" t="s">
        <v>588</v>
      </c>
      <c r="C24" s="112"/>
      <c r="D24" s="83"/>
      <c r="E24" s="86"/>
      <c r="K24" s="86"/>
      <c r="L24" s="86"/>
      <c r="M24" s="72"/>
      <c r="N24" s="72"/>
      <c r="O24" s="73"/>
      <c r="P24" s="74"/>
      <c r="Q24" s="86"/>
      <c r="U24" s="91"/>
      <c r="V24" s="91"/>
      <c r="W24" s="92"/>
    </row>
    <row r="25" spans="1:25" ht="30" customHeight="1">
      <c r="A25" s="106" t="s">
        <v>589</v>
      </c>
      <c r="B25" s="111" t="s">
        <v>590</v>
      </c>
      <c r="C25" s="112"/>
      <c r="D25" s="83"/>
      <c r="E25" s="86"/>
      <c r="K25" s="86"/>
      <c r="L25" s="86"/>
      <c r="M25" s="72"/>
      <c r="N25" s="72"/>
      <c r="O25" s="73"/>
      <c r="P25" s="74"/>
      <c r="Q25" s="86"/>
      <c r="U25" s="91"/>
      <c r="V25" s="91"/>
      <c r="W25" s="92"/>
    </row>
    <row r="26" spans="1:25" ht="30" customHeight="1">
      <c r="A26" s="102" t="s">
        <v>591</v>
      </c>
      <c r="B26" s="113" t="s">
        <v>592</v>
      </c>
      <c r="C26" s="112"/>
      <c r="D26" s="83"/>
      <c r="E26" s="86"/>
      <c r="K26" s="86"/>
      <c r="L26" s="86"/>
      <c r="M26" s="72"/>
      <c r="N26" s="72"/>
      <c r="O26" s="73"/>
      <c r="P26" s="74"/>
      <c r="Q26" s="86"/>
      <c r="U26" s="91"/>
      <c r="V26" s="91"/>
      <c r="W26" s="92"/>
    </row>
    <row r="27" spans="1:25" ht="30" customHeight="1">
      <c r="A27" s="106" t="s">
        <v>593</v>
      </c>
      <c r="B27" s="111" t="s">
        <v>592</v>
      </c>
      <c r="C27" s="112"/>
      <c r="D27" s="83"/>
      <c r="E27" s="86"/>
      <c r="K27" s="86"/>
      <c r="L27" s="86"/>
      <c r="M27" s="72"/>
      <c r="N27" s="72"/>
      <c r="O27" s="73"/>
      <c r="P27" s="74"/>
      <c r="Q27" s="86"/>
      <c r="U27" s="91"/>
      <c r="V27" s="91"/>
      <c r="W27" s="92"/>
    </row>
    <row r="28" spans="1:25" ht="30" customHeight="1">
      <c r="A28" s="102" t="s">
        <v>594</v>
      </c>
      <c r="B28" s="113" t="s">
        <v>595</v>
      </c>
      <c r="C28" s="112"/>
      <c r="D28" s="83"/>
      <c r="E28" s="86"/>
      <c r="K28" s="86"/>
      <c r="L28" s="86"/>
      <c r="M28" s="72"/>
      <c r="N28" s="72"/>
      <c r="O28" s="73"/>
      <c r="P28" s="74"/>
      <c r="Q28" s="86"/>
      <c r="U28" s="91"/>
      <c r="V28" s="91"/>
      <c r="W28" s="92"/>
    </row>
    <row r="29" spans="1:25" ht="30" customHeight="1">
      <c r="A29" s="106" t="s">
        <v>596</v>
      </c>
      <c r="B29" s="111" t="s">
        <v>597</v>
      </c>
      <c r="C29" s="112"/>
      <c r="D29" s="83"/>
      <c r="E29" s="86"/>
      <c r="K29" s="86"/>
      <c r="L29" s="86"/>
      <c r="M29" s="72"/>
      <c r="N29" s="72"/>
      <c r="O29" s="73"/>
      <c r="P29" s="74"/>
      <c r="Q29" s="86"/>
      <c r="U29" s="91"/>
      <c r="V29" s="91"/>
      <c r="W29" s="92"/>
    </row>
    <row r="30" spans="1:25" ht="30" customHeight="1">
      <c r="A30" s="106" t="s">
        <v>598</v>
      </c>
      <c r="B30" s="111" t="s">
        <v>599</v>
      </c>
      <c r="C30" s="112"/>
      <c r="D30" s="83"/>
      <c r="E30" s="86"/>
      <c r="K30" s="86"/>
      <c r="L30" s="86"/>
      <c r="M30" s="72"/>
      <c r="N30" s="72"/>
      <c r="O30" s="73"/>
      <c r="P30" s="74"/>
      <c r="Q30" s="86"/>
      <c r="U30" s="91"/>
      <c r="V30" s="91"/>
      <c r="W30" s="92"/>
    </row>
    <row r="31" spans="1:25" ht="30" customHeight="1">
      <c r="A31" s="106" t="s">
        <v>600</v>
      </c>
      <c r="B31" s="111" t="s">
        <v>601</v>
      </c>
      <c r="C31" s="112"/>
      <c r="D31" s="83"/>
      <c r="E31" s="86"/>
      <c r="K31" s="86"/>
      <c r="L31" s="86"/>
      <c r="M31" s="72"/>
      <c r="N31" s="72"/>
      <c r="O31" s="73"/>
      <c r="P31" s="74"/>
      <c r="Q31" s="86"/>
      <c r="U31" s="91"/>
      <c r="V31" s="91"/>
      <c r="W31" s="92"/>
    </row>
    <row r="32" spans="1:25" ht="30" customHeight="1">
      <c r="A32" s="102" t="s">
        <v>602</v>
      </c>
      <c r="B32" s="113" t="s">
        <v>603</v>
      </c>
      <c r="C32" s="112"/>
      <c r="D32" s="83"/>
      <c r="E32" s="86"/>
      <c r="K32" s="86"/>
      <c r="L32" s="86"/>
      <c r="M32" s="72"/>
      <c r="N32" s="72"/>
      <c r="O32" s="73"/>
      <c r="P32" s="74"/>
      <c r="Q32" s="86"/>
      <c r="U32" s="91"/>
      <c r="V32" s="91"/>
      <c r="W32" s="92"/>
    </row>
    <row r="33" spans="1:25" ht="30" customHeight="1">
      <c r="A33" s="106" t="s">
        <v>604</v>
      </c>
      <c r="B33" s="111" t="s">
        <v>603</v>
      </c>
      <c r="C33" s="112"/>
      <c r="D33" s="83"/>
      <c r="E33" s="86"/>
      <c r="K33" s="86"/>
      <c r="L33" s="86"/>
      <c r="M33" s="72"/>
      <c r="N33" s="72"/>
      <c r="O33" s="73"/>
      <c r="P33" s="74"/>
      <c r="Q33" s="86"/>
      <c r="U33" s="91"/>
      <c r="V33" s="91"/>
      <c r="W33" s="92"/>
    </row>
    <row r="34" spans="1:25" ht="30" customHeight="1">
      <c r="A34" s="99" t="s">
        <v>605</v>
      </c>
      <c r="B34" s="114" t="s">
        <v>606</v>
      </c>
      <c r="C34" s="112"/>
      <c r="D34" s="83"/>
      <c r="E34" s="86"/>
      <c r="K34" s="86"/>
      <c r="L34" s="86"/>
      <c r="M34" s="72"/>
      <c r="N34" s="72"/>
      <c r="O34" s="73"/>
      <c r="P34" s="74"/>
      <c r="Q34" s="86"/>
      <c r="U34" s="91"/>
      <c r="V34" s="91"/>
      <c r="W34" s="92"/>
    </row>
    <row r="35" spans="1:25" ht="30" customHeight="1">
      <c r="A35" s="102" t="s">
        <v>607</v>
      </c>
      <c r="B35" s="103" t="s">
        <v>608</v>
      </c>
      <c r="C35" s="112"/>
      <c r="D35" s="83"/>
      <c r="E35" s="86"/>
      <c r="K35" s="86"/>
      <c r="L35" s="86"/>
      <c r="M35" s="72"/>
      <c r="N35" s="72"/>
      <c r="O35" s="73"/>
      <c r="P35" s="74"/>
      <c r="Q35" s="86"/>
      <c r="U35" s="91"/>
      <c r="V35" s="91"/>
      <c r="W35" s="92"/>
    </row>
    <row r="36" spans="1:25" ht="30" customHeight="1">
      <c r="A36" s="106" t="s">
        <v>609</v>
      </c>
      <c r="B36" s="111" t="s">
        <v>610</v>
      </c>
      <c r="C36" s="112"/>
      <c r="D36" s="83"/>
      <c r="E36" s="86"/>
      <c r="K36" s="86"/>
      <c r="L36" s="86"/>
      <c r="M36" s="72"/>
      <c r="N36" s="72"/>
      <c r="O36" s="73"/>
      <c r="P36" s="74"/>
      <c r="Q36" s="86"/>
      <c r="U36" s="91"/>
      <c r="V36" s="91"/>
      <c r="W36" s="92"/>
    </row>
    <row r="37" spans="1:25" ht="30" customHeight="1">
      <c r="A37" s="102" t="s">
        <v>611</v>
      </c>
      <c r="B37" s="103" t="s">
        <v>612</v>
      </c>
      <c r="C37" s="112"/>
      <c r="D37" s="83"/>
      <c r="E37" s="86"/>
      <c r="K37" s="86"/>
      <c r="L37" s="86"/>
      <c r="M37" s="72"/>
      <c r="N37" s="72"/>
      <c r="O37" s="73"/>
      <c r="P37" s="74"/>
      <c r="Q37" s="86"/>
      <c r="U37" s="91"/>
      <c r="V37" s="91"/>
      <c r="W37" s="92"/>
    </row>
    <row r="38" spans="1:25" ht="30" customHeight="1">
      <c r="A38" s="260" t="s">
        <v>613</v>
      </c>
      <c r="B38" s="261" t="s">
        <v>614</v>
      </c>
      <c r="C38" s="262"/>
      <c r="D38" s="115"/>
      <c r="E38" s="116">
        <v>135.6</v>
      </c>
      <c r="G38" s="72" t="s">
        <v>455</v>
      </c>
      <c r="H38" s="72" t="s">
        <v>615</v>
      </c>
      <c r="I38" s="73">
        <v>135.6</v>
      </c>
      <c r="J38" s="74">
        <f>G38-A38</f>
        <v>-220604</v>
      </c>
      <c r="K38" s="86">
        <f>I38-C38</f>
        <v>135.6</v>
      </c>
      <c r="L38" s="86"/>
      <c r="M38" s="72" t="s">
        <v>455</v>
      </c>
      <c r="N38" s="72" t="s">
        <v>615</v>
      </c>
      <c r="O38" s="73">
        <v>135.6</v>
      </c>
      <c r="P38" s="74">
        <f>M38-A38</f>
        <v>-220604</v>
      </c>
      <c r="Q38" s="86">
        <f>O38-C38</f>
        <v>135.6</v>
      </c>
      <c r="U38" s="91" t="s">
        <v>455</v>
      </c>
      <c r="V38" s="91" t="s">
        <v>615</v>
      </c>
      <c r="W38" s="92">
        <v>135.6</v>
      </c>
      <c r="X38" s="71">
        <f t="shared" ref="X38:X41" si="8">C38-W38</f>
        <v>-135.6</v>
      </c>
      <c r="Y38" s="71">
        <f t="shared" ref="Y38:Y41" si="9">U38-A38</f>
        <v>-220604</v>
      </c>
    </row>
    <row r="39" spans="1:25" ht="34.5" customHeight="1">
      <c r="A39" s="289" t="s">
        <v>437</v>
      </c>
      <c r="B39" s="289"/>
      <c r="C39" s="289"/>
      <c r="Q39" s="86"/>
      <c r="U39" s="91" t="s">
        <v>73</v>
      </c>
      <c r="V39" s="91" t="s">
        <v>74</v>
      </c>
      <c r="W39" s="92">
        <v>19998</v>
      </c>
      <c r="X39" s="71">
        <f t="shared" si="8"/>
        <v>-19998</v>
      </c>
      <c r="Y39" s="71" t="e">
        <f t="shared" si="9"/>
        <v>#VALUE!</v>
      </c>
    </row>
    <row r="40" spans="1:25" ht="19.5" customHeight="1">
      <c r="Q40" s="86"/>
      <c r="U40" s="91" t="s">
        <v>75</v>
      </c>
      <c r="V40" s="91" t="s">
        <v>76</v>
      </c>
      <c r="W40" s="92">
        <v>19998</v>
      </c>
      <c r="X40" s="71">
        <f t="shared" si="8"/>
        <v>-19998</v>
      </c>
      <c r="Y40" s="71">
        <f t="shared" si="9"/>
        <v>23203</v>
      </c>
    </row>
    <row r="41" spans="1:25" ht="19.5" customHeight="1">
      <c r="Q41" s="86"/>
      <c r="U41" s="91" t="s">
        <v>77</v>
      </c>
      <c r="V41" s="91" t="s">
        <v>78</v>
      </c>
      <c r="W41" s="92">
        <v>19998</v>
      </c>
      <c r="X41" s="71">
        <f t="shared" si="8"/>
        <v>-19998</v>
      </c>
      <c r="Y41" s="71">
        <f t="shared" si="9"/>
        <v>2320301</v>
      </c>
    </row>
    <row r="42" spans="1:25" ht="19.5" customHeight="1">
      <c r="Q42" s="86"/>
    </row>
    <row r="43" spans="1:25" ht="19.5" customHeight="1">
      <c r="Q43" s="86"/>
    </row>
    <row r="44" spans="1:25" ht="19.5" customHeight="1">
      <c r="Q44" s="86"/>
    </row>
    <row r="45" spans="1:25" ht="19.5" customHeight="1">
      <c r="Q45" s="86"/>
    </row>
    <row r="46" spans="1:25" ht="19.5" customHeight="1">
      <c r="Q46" s="86"/>
    </row>
    <row r="47" spans="1:25" ht="19.5" customHeight="1">
      <c r="Q47" s="86"/>
    </row>
    <row r="48" spans="1:25" ht="19.5" customHeight="1">
      <c r="Q48" s="86"/>
    </row>
    <row r="49" spans="17:17" ht="19.5" customHeight="1">
      <c r="Q49" s="86"/>
    </row>
    <row r="50" spans="17:17" ht="19.5" customHeight="1">
      <c r="Q50" s="86"/>
    </row>
    <row r="51" spans="17:17" ht="19.5" customHeight="1">
      <c r="Q51" s="86"/>
    </row>
    <row r="52" spans="17:17" ht="19.5" customHeight="1">
      <c r="Q52" s="86"/>
    </row>
    <row r="53" spans="17:17" ht="19.5" customHeight="1">
      <c r="Q53" s="86"/>
    </row>
    <row r="54" spans="17:17" ht="19.5" customHeight="1">
      <c r="Q54" s="86"/>
    </row>
  </sheetData>
  <mergeCells count="3">
    <mergeCell ref="A2:C2"/>
    <mergeCell ref="A5:B5"/>
    <mergeCell ref="A39:C39"/>
  </mergeCells>
  <phoneticPr fontId="87" type="noConversion"/>
  <printOptions horizontalCentered="1"/>
  <pageMargins left="0.74791666666666701" right="0.74791666666666701" top="0.69930555555555596" bottom="0.71875" header="0.51180555555555596" footer="0.51180555555555596"/>
  <pageSetup paperSize="9" scale="95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AD7" sqref="AD7"/>
    </sheetView>
  </sheetViews>
  <sheetFormatPr defaultColWidth="7" defaultRowHeight="15"/>
  <cols>
    <col min="1" max="2" width="37" style="69" customWidth="1"/>
    <col min="3" max="3" width="10.375" style="70" hidden="1" customWidth="1"/>
    <col min="4" max="4" width="9.625" style="71" hidden="1" customWidth="1"/>
    <col min="5" max="5" width="8.125" style="71" hidden="1" customWidth="1"/>
    <col min="6" max="6" width="9.625" style="72" hidden="1" customWidth="1"/>
    <col min="7" max="7" width="17.5" style="72" hidden="1" customWidth="1"/>
    <col min="8" max="8" width="12.5" style="73" hidden="1" customWidth="1"/>
    <col min="9" max="9" width="7" style="74" hidden="1" customWidth="1"/>
    <col min="10" max="11" width="7" style="71" hidden="1" customWidth="1"/>
    <col min="12" max="12" width="13.875" style="71" hidden="1" customWidth="1"/>
    <col min="13" max="13" width="7.875" style="71" hidden="1" customWidth="1"/>
    <col min="14" max="14" width="9.5" style="71" hidden="1" customWidth="1"/>
    <col min="15" max="15" width="6.875" style="71" hidden="1" customWidth="1"/>
    <col min="16" max="16" width="9" style="71" hidden="1" customWidth="1"/>
    <col min="17" max="17" width="5.875" style="71" hidden="1" customWidth="1"/>
    <col min="18" max="18" width="5.25" style="71" hidden="1" customWidth="1"/>
    <col min="19" max="19" width="6.5" style="71" hidden="1" customWidth="1"/>
    <col min="20" max="21" width="7" style="71" hidden="1" customWidth="1"/>
    <col min="22" max="22" width="10.625" style="71" hidden="1" customWidth="1"/>
    <col min="23" max="23" width="10.5" style="71" hidden="1" customWidth="1"/>
    <col min="24" max="24" width="7" style="71" hidden="1" customWidth="1"/>
    <col min="25" max="16384" width="7" style="71"/>
  </cols>
  <sheetData>
    <row r="1" spans="1:24" ht="21.75" customHeight="1">
      <c r="A1" s="75" t="s">
        <v>616</v>
      </c>
      <c r="B1" s="75"/>
    </row>
    <row r="2" spans="1:24" ht="51.75" customHeight="1">
      <c r="A2" s="274" t="s">
        <v>617</v>
      </c>
      <c r="B2" s="275"/>
      <c r="F2" s="71"/>
      <c r="G2" s="71"/>
      <c r="H2" s="71"/>
    </row>
    <row r="3" spans="1:24">
      <c r="B3" s="58" t="s">
        <v>419</v>
      </c>
      <c r="D3" s="71">
        <v>12.11</v>
      </c>
      <c r="F3" s="71">
        <v>12.22</v>
      </c>
      <c r="G3" s="71"/>
      <c r="H3" s="71"/>
      <c r="L3" s="71">
        <v>1.2</v>
      </c>
    </row>
    <row r="4" spans="1:24" s="68" customFormat="1" ht="39.75" customHeight="1">
      <c r="A4" s="76" t="s">
        <v>420</v>
      </c>
      <c r="B4" s="76" t="s">
        <v>436</v>
      </c>
      <c r="C4" s="77"/>
      <c r="F4" s="78" t="s">
        <v>423</v>
      </c>
      <c r="G4" s="78" t="s">
        <v>424</v>
      </c>
      <c r="H4" s="78" t="s">
        <v>425</v>
      </c>
      <c r="I4" s="87"/>
      <c r="L4" s="78" t="s">
        <v>423</v>
      </c>
      <c r="M4" s="88" t="s">
        <v>424</v>
      </c>
      <c r="N4" s="78" t="s">
        <v>425</v>
      </c>
    </row>
    <row r="5" spans="1:24" ht="39.75" customHeight="1">
      <c r="A5" s="79" t="s">
        <v>5</v>
      </c>
      <c r="B5" s="80"/>
      <c r="F5" s="81" t="str">
        <f t="shared" ref="F5:H5" si="0">""</f>
        <v/>
      </c>
      <c r="G5" s="81" t="str">
        <f t="shared" si="0"/>
        <v/>
      </c>
      <c r="H5" s="81" t="str">
        <f t="shared" si="0"/>
        <v/>
      </c>
      <c r="L5" s="81" t="str">
        <f t="shared" ref="L5:N5" si="1">""</f>
        <v/>
      </c>
      <c r="M5" s="89" t="str">
        <f t="shared" si="1"/>
        <v/>
      </c>
      <c r="N5" s="81" t="str">
        <f t="shared" si="1"/>
        <v/>
      </c>
      <c r="V5" s="90" t="e">
        <f>V10+#REF!+#REF!+#REF!+#REF!+#REF!+#REF!+#REF!+#REF!+#REF!+#REF!+#REF!+#REF!+#REF!+#REF!+#REF!+#REF!+#REF!+#REF!+#REF!+#REF!</f>
        <v>#REF!</v>
      </c>
      <c r="W5" s="90" t="e">
        <f>W10+#REF!+#REF!+#REF!+#REF!+#REF!+#REF!+#REF!+#REF!+#REF!+#REF!+#REF!+#REF!+#REF!+#REF!+#REF!+#REF!+#REF!+#REF!+#REF!+#REF!</f>
        <v>#REF!</v>
      </c>
    </row>
    <row r="6" spans="1:24" ht="39.75" customHeight="1">
      <c r="A6" s="82" t="s">
        <v>426</v>
      </c>
      <c r="B6" s="80"/>
      <c r="C6" s="83">
        <v>105429</v>
      </c>
      <c r="D6" s="84">
        <v>595734.14</v>
      </c>
      <c r="E6" s="71">
        <f>104401+13602</f>
        <v>118003</v>
      </c>
      <c r="F6" s="72" t="s">
        <v>40</v>
      </c>
      <c r="G6" s="72" t="s">
        <v>427</v>
      </c>
      <c r="H6" s="73">
        <v>596221.15</v>
      </c>
      <c r="I6" s="74" t="e">
        <f>F6-A6</f>
        <v>#VALUE!</v>
      </c>
      <c r="J6" s="86" t="e">
        <f>H6-#REF!</f>
        <v>#REF!</v>
      </c>
      <c r="K6" s="86">
        <v>75943</v>
      </c>
      <c r="L6" s="72" t="s">
        <v>40</v>
      </c>
      <c r="M6" s="72" t="s">
        <v>427</v>
      </c>
      <c r="N6" s="73">
        <v>643048.94999999995</v>
      </c>
      <c r="O6" s="74" t="e">
        <f>L6-A6</f>
        <v>#VALUE!</v>
      </c>
      <c r="P6" s="86" t="e">
        <f>N6-#REF!</f>
        <v>#REF!</v>
      </c>
      <c r="R6" s="71">
        <v>717759</v>
      </c>
      <c r="T6" s="91" t="s">
        <v>40</v>
      </c>
      <c r="U6" s="91" t="s">
        <v>427</v>
      </c>
      <c r="V6" s="92">
        <v>659380.53</v>
      </c>
      <c r="W6" s="71" t="e">
        <f>#REF!-V6</f>
        <v>#REF!</v>
      </c>
      <c r="X6" s="71" t="e">
        <f t="shared" ref="X6:X12" si="2">T6-A6</f>
        <v>#VALUE!</v>
      </c>
    </row>
    <row r="7" spans="1:24" ht="39.75" customHeight="1">
      <c r="A7" s="82" t="s">
        <v>428</v>
      </c>
      <c r="B7" s="80"/>
      <c r="C7" s="83"/>
      <c r="D7" s="84"/>
      <c r="J7" s="86"/>
      <c r="K7" s="86"/>
      <c r="L7" s="72"/>
      <c r="M7" s="72"/>
      <c r="N7" s="73"/>
      <c r="O7" s="74"/>
      <c r="P7" s="86"/>
      <c r="T7" s="91"/>
      <c r="U7" s="91"/>
      <c r="V7" s="92"/>
    </row>
    <row r="8" spans="1:24" ht="39.75" customHeight="1">
      <c r="A8" s="82" t="s">
        <v>429</v>
      </c>
      <c r="B8" s="80"/>
      <c r="C8" s="83"/>
      <c r="D8" s="84"/>
      <c r="J8" s="86"/>
      <c r="K8" s="86"/>
      <c r="L8" s="72"/>
      <c r="M8" s="72"/>
      <c r="N8" s="73"/>
      <c r="O8" s="74"/>
      <c r="P8" s="86"/>
      <c r="T8" s="91"/>
      <c r="U8" s="91"/>
      <c r="V8" s="92"/>
    </row>
    <row r="9" spans="1:24" ht="39.75" customHeight="1">
      <c r="A9" s="263" t="s">
        <v>431</v>
      </c>
      <c r="B9" s="264"/>
      <c r="C9" s="83"/>
      <c r="D9" s="86"/>
      <c r="J9" s="86"/>
      <c r="K9" s="86"/>
      <c r="L9" s="72"/>
      <c r="M9" s="72"/>
      <c r="N9" s="73"/>
      <c r="O9" s="74"/>
      <c r="P9" s="86"/>
      <c r="T9" s="91"/>
      <c r="U9" s="91"/>
      <c r="V9" s="92"/>
    </row>
    <row r="10" spans="1:24" ht="30.75" customHeight="1">
      <c r="A10" s="289" t="s">
        <v>437</v>
      </c>
      <c r="B10" s="289"/>
      <c r="P10" s="86"/>
      <c r="T10" s="91" t="s">
        <v>73</v>
      </c>
      <c r="U10" s="91" t="s">
        <v>74</v>
      </c>
      <c r="V10" s="92">
        <v>19998</v>
      </c>
      <c r="W10" s="71" t="e">
        <f>#REF!-V10</f>
        <v>#REF!</v>
      </c>
      <c r="X10" s="71" t="e">
        <f t="shared" si="2"/>
        <v>#VALUE!</v>
      </c>
    </row>
    <row r="11" spans="1:24" ht="19.5" customHeight="1">
      <c r="P11" s="86"/>
      <c r="T11" s="91" t="s">
        <v>75</v>
      </c>
      <c r="U11" s="91" t="s">
        <v>76</v>
      </c>
      <c r="V11" s="92">
        <v>19998</v>
      </c>
      <c r="W11" s="71" t="e">
        <f>#REF!-V11</f>
        <v>#REF!</v>
      </c>
      <c r="X11" s="71">
        <f t="shared" si="2"/>
        <v>23203</v>
      </c>
    </row>
    <row r="12" spans="1:24" ht="19.5" customHeight="1">
      <c r="P12" s="86"/>
      <c r="T12" s="91" t="s">
        <v>77</v>
      </c>
      <c r="U12" s="91" t="s">
        <v>78</v>
      </c>
      <c r="V12" s="92">
        <v>19998</v>
      </c>
      <c r="W12" s="71" t="e">
        <f>#REF!-V12</f>
        <v>#REF!</v>
      </c>
      <c r="X12" s="71">
        <f t="shared" si="2"/>
        <v>2320301</v>
      </c>
    </row>
    <row r="13" spans="1:24" ht="19.5" customHeight="1">
      <c r="P13" s="86"/>
    </row>
    <row r="14" spans="1:24" ht="19.5" customHeight="1">
      <c r="A14" s="71"/>
      <c r="B14" s="71"/>
      <c r="C14" s="71"/>
      <c r="F14" s="71"/>
      <c r="G14" s="71"/>
      <c r="H14" s="71"/>
      <c r="I14" s="71"/>
      <c r="P14" s="86"/>
    </row>
    <row r="15" spans="1:24" ht="19.5" customHeight="1">
      <c r="A15" s="71"/>
      <c r="B15" s="71"/>
      <c r="C15" s="71"/>
      <c r="F15" s="71"/>
      <c r="G15" s="71"/>
      <c r="H15" s="71"/>
      <c r="I15" s="71"/>
      <c r="P15" s="86"/>
    </row>
    <row r="16" spans="1:24" ht="19.5" customHeight="1">
      <c r="A16" s="71"/>
      <c r="B16" s="71"/>
      <c r="C16" s="71"/>
      <c r="F16" s="71"/>
      <c r="G16" s="71"/>
      <c r="H16" s="71"/>
      <c r="I16" s="71"/>
      <c r="P16" s="86"/>
    </row>
    <row r="17" spans="1:16" ht="19.5" customHeight="1">
      <c r="A17" s="71"/>
      <c r="B17" s="71"/>
      <c r="C17" s="71"/>
      <c r="F17" s="71"/>
      <c r="G17" s="71"/>
      <c r="H17" s="71"/>
      <c r="I17" s="71"/>
      <c r="P17" s="86"/>
    </row>
    <row r="18" spans="1:16" ht="19.5" customHeight="1">
      <c r="A18" s="71"/>
      <c r="B18" s="71"/>
      <c r="C18" s="71"/>
      <c r="F18" s="71"/>
      <c r="G18" s="71"/>
      <c r="H18" s="71"/>
      <c r="I18" s="71"/>
      <c r="P18" s="86"/>
    </row>
    <row r="19" spans="1:16" ht="19.5" customHeight="1">
      <c r="A19" s="71"/>
      <c r="B19" s="71"/>
      <c r="C19" s="71"/>
      <c r="F19" s="71"/>
      <c r="G19" s="71"/>
      <c r="H19" s="71"/>
      <c r="I19" s="71"/>
      <c r="P19" s="86"/>
    </row>
    <row r="20" spans="1:16" ht="19.5" customHeight="1">
      <c r="A20" s="71"/>
      <c r="B20" s="71"/>
      <c r="C20" s="71"/>
      <c r="F20" s="71"/>
      <c r="G20" s="71"/>
      <c r="H20" s="71"/>
      <c r="I20" s="71"/>
      <c r="P20" s="86"/>
    </row>
    <row r="21" spans="1:16" ht="19.5" customHeight="1">
      <c r="A21" s="71"/>
      <c r="B21" s="71"/>
      <c r="C21" s="71"/>
      <c r="F21" s="71"/>
      <c r="G21" s="71"/>
      <c r="H21" s="71"/>
      <c r="I21" s="71"/>
      <c r="P21" s="86"/>
    </row>
    <row r="22" spans="1:16" ht="19.5" customHeight="1">
      <c r="A22" s="71"/>
      <c r="B22" s="71"/>
      <c r="C22" s="71"/>
      <c r="F22" s="71"/>
      <c r="G22" s="71"/>
      <c r="H22" s="71"/>
      <c r="I22" s="71"/>
      <c r="P22" s="86"/>
    </row>
    <row r="23" spans="1:16" ht="19.5" customHeight="1">
      <c r="A23" s="71"/>
      <c r="B23" s="71"/>
      <c r="C23" s="71"/>
      <c r="F23" s="71"/>
      <c r="G23" s="71"/>
      <c r="H23" s="71"/>
      <c r="I23" s="71"/>
      <c r="P23" s="86"/>
    </row>
    <row r="24" spans="1:16" ht="19.5" customHeight="1">
      <c r="A24" s="71"/>
      <c r="B24" s="71"/>
      <c r="C24" s="71"/>
      <c r="F24" s="71"/>
      <c r="G24" s="71"/>
      <c r="H24" s="71"/>
      <c r="I24" s="71"/>
      <c r="P24" s="86"/>
    </row>
    <row r="25" spans="1:16" ht="19.5" customHeight="1">
      <c r="A25" s="71"/>
      <c r="B25" s="71"/>
      <c r="C25" s="71"/>
      <c r="F25" s="71"/>
      <c r="G25" s="71"/>
      <c r="H25" s="71"/>
      <c r="I25" s="71"/>
      <c r="P25" s="86"/>
    </row>
  </sheetData>
  <mergeCells count="2">
    <mergeCell ref="A2:B2"/>
    <mergeCell ref="A10:B10"/>
  </mergeCells>
  <phoneticPr fontId="87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L6" sqref="L6"/>
    </sheetView>
  </sheetViews>
  <sheetFormatPr defaultColWidth="0" defaultRowHeight="15.75"/>
  <cols>
    <col min="1" max="2" width="37.625" style="52" customWidth="1"/>
    <col min="3" max="3" width="8" style="52" customWidth="1"/>
    <col min="4" max="4" width="7.875" style="52" customWidth="1"/>
    <col min="5" max="5" width="8.5" style="52" hidden="1" customWidth="1"/>
    <col min="6" max="6" width="7.875" style="52" hidden="1" customWidth="1"/>
    <col min="7" max="254" width="7.875" style="52" customWidth="1"/>
    <col min="255" max="255" width="35.75" style="52" customWidth="1"/>
    <col min="256" max="16384" width="0" style="52" hidden="1"/>
  </cols>
  <sheetData>
    <row r="1" spans="1:5" ht="27" customHeight="1">
      <c r="A1" s="53" t="s">
        <v>618</v>
      </c>
      <c r="B1" s="54"/>
    </row>
    <row r="2" spans="1:5" ht="39.950000000000003" customHeight="1">
      <c r="A2" s="55" t="s">
        <v>619</v>
      </c>
      <c r="B2" s="56"/>
    </row>
    <row r="3" spans="1:5" s="48" customFormat="1" ht="18.75" customHeight="1">
      <c r="A3" s="57"/>
      <c r="B3" s="58" t="s">
        <v>419</v>
      </c>
    </row>
    <row r="4" spans="1:5" s="49" customFormat="1" ht="53.25" customHeight="1">
      <c r="A4" s="59" t="s">
        <v>435</v>
      </c>
      <c r="B4" s="60" t="s">
        <v>436</v>
      </c>
      <c r="C4" s="61"/>
    </row>
    <row r="5" spans="1:5" s="50" customFormat="1" ht="53.25" customHeight="1">
      <c r="A5" s="62" t="s">
        <v>5</v>
      </c>
      <c r="B5" s="63"/>
      <c r="C5" s="64"/>
    </row>
    <row r="6" spans="1:5" s="51" customFormat="1" ht="53.25" customHeight="1">
      <c r="A6" s="65"/>
      <c r="B6" s="65"/>
      <c r="C6" s="66"/>
    </row>
    <row r="7" spans="1:5" s="48" customFormat="1" ht="53.25" customHeight="1">
      <c r="A7" s="65"/>
      <c r="B7" s="65"/>
      <c r="C7" s="67"/>
      <c r="E7" s="48">
        <v>988753</v>
      </c>
    </row>
    <row r="8" spans="1:5" s="48" customFormat="1" ht="53.25" customHeight="1">
      <c r="A8" s="255"/>
      <c r="B8" s="255"/>
      <c r="C8" s="67"/>
      <c r="E8" s="48">
        <v>822672</v>
      </c>
    </row>
    <row r="9" spans="1:5" ht="32.25" customHeight="1">
      <c r="A9" s="289" t="s">
        <v>437</v>
      </c>
      <c r="B9" s="289"/>
    </row>
  </sheetData>
  <mergeCells count="1">
    <mergeCell ref="A9:B9"/>
  </mergeCells>
  <phoneticPr fontId="87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pane activePane="bottomRight" state="frozen"/>
      <selection activeCell="G34" sqref="G34"/>
    </sheetView>
  </sheetViews>
  <sheetFormatPr defaultColWidth="8" defaultRowHeight="12.75"/>
  <cols>
    <col min="1" max="1" width="12.5" style="30" customWidth="1"/>
    <col min="2" max="2" width="49" style="30" customWidth="1"/>
    <col min="3" max="3" width="17.375" style="30" customWidth="1"/>
    <col min="4" max="256" width="8" style="30"/>
    <col min="257" max="257" width="10.5" style="30" customWidth="1"/>
    <col min="258" max="258" width="49" style="30" customWidth="1"/>
    <col min="259" max="259" width="17.375" style="30" customWidth="1"/>
    <col min="260" max="512" width="8" style="30"/>
    <col min="513" max="513" width="10.5" style="30" customWidth="1"/>
    <col min="514" max="514" width="49" style="30" customWidth="1"/>
    <col min="515" max="515" width="17.375" style="30" customWidth="1"/>
    <col min="516" max="768" width="8" style="30"/>
    <col min="769" max="769" width="10.5" style="30" customWidth="1"/>
    <col min="770" max="770" width="49" style="30" customWidth="1"/>
    <col min="771" max="771" width="17.375" style="30" customWidth="1"/>
    <col min="772" max="1024" width="8" style="30"/>
    <col min="1025" max="1025" width="10.5" style="30" customWidth="1"/>
    <col min="1026" max="1026" width="49" style="30" customWidth="1"/>
    <col min="1027" max="1027" width="17.375" style="30" customWidth="1"/>
    <col min="1028" max="1280" width="8" style="30"/>
    <col min="1281" max="1281" width="10.5" style="30" customWidth="1"/>
    <col min="1282" max="1282" width="49" style="30" customWidth="1"/>
    <col min="1283" max="1283" width="17.375" style="30" customWidth="1"/>
    <col min="1284" max="1536" width="8" style="30"/>
    <col min="1537" max="1537" width="10.5" style="30" customWidth="1"/>
    <col min="1538" max="1538" width="49" style="30" customWidth="1"/>
    <col min="1539" max="1539" width="17.375" style="30" customWidth="1"/>
    <col min="1540" max="1792" width="8" style="30"/>
    <col min="1793" max="1793" width="10.5" style="30" customWidth="1"/>
    <col min="1794" max="1794" width="49" style="30" customWidth="1"/>
    <col min="1795" max="1795" width="17.375" style="30" customWidth="1"/>
    <col min="1796" max="2048" width="8" style="30"/>
    <col min="2049" max="2049" width="10.5" style="30" customWidth="1"/>
    <col min="2050" max="2050" width="49" style="30" customWidth="1"/>
    <col min="2051" max="2051" width="17.375" style="30" customWidth="1"/>
    <col min="2052" max="2304" width="8" style="30"/>
    <col min="2305" max="2305" width="10.5" style="30" customWidth="1"/>
    <col min="2306" max="2306" width="49" style="30" customWidth="1"/>
    <col min="2307" max="2307" width="17.375" style="30" customWidth="1"/>
    <col min="2308" max="2560" width="8" style="30"/>
    <col min="2561" max="2561" width="10.5" style="30" customWidth="1"/>
    <col min="2562" max="2562" width="49" style="30" customWidth="1"/>
    <col min="2563" max="2563" width="17.375" style="30" customWidth="1"/>
    <col min="2564" max="2816" width="8" style="30"/>
    <col min="2817" max="2817" width="10.5" style="30" customWidth="1"/>
    <col min="2818" max="2818" width="49" style="30" customWidth="1"/>
    <col min="2819" max="2819" width="17.375" style="30" customWidth="1"/>
    <col min="2820" max="3072" width="8" style="30"/>
    <col min="3073" max="3073" width="10.5" style="30" customWidth="1"/>
    <col min="3074" max="3074" width="49" style="30" customWidth="1"/>
    <col min="3075" max="3075" width="17.375" style="30" customWidth="1"/>
    <col min="3076" max="3328" width="8" style="30"/>
    <col min="3329" max="3329" width="10.5" style="30" customWidth="1"/>
    <col min="3330" max="3330" width="49" style="30" customWidth="1"/>
    <col min="3331" max="3331" width="17.375" style="30" customWidth="1"/>
    <col min="3332" max="3584" width="8" style="30"/>
    <col min="3585" max="3585" width="10.5" style="30" customWidth="1"/>
    <col min="3586" max="3586" width="49" style="30" customWidth="1"/>
    <col min="3587" max="3587" width="17.375" style="30" customWidth="1"/>
    <col min="3588" max="3840" width="8" style="30"/>
    <col min="3841" max="3841" width="10.5" style="30" customWidth="1"/>
    <col min="3842" max="3842" width="49" style="30" customWidth="1"/>
    <col min="3843" max="3843" width="17.375" style="30" customWidth="1"/>
    <col min="3844" max="4096" width="8" style="30"/>
    <col min="4097" max="4097" width="10.5" style="30" customWidth="1"/>
    <col min="4098" max="4098" width="49" style="30" customWidth="1"/>
    <col min="4099" max="4099" width="17.375" style="30" customWidth="1"/>
    <col min="4100" max="4352" width="8" style="30"/>
    <col min="4353" max="4353" width="10.5" style="30" customWidth="1"/>
    <col min="4354" max="4354" width="49" style="30" customWidth="1"/>
    <col min="4355" max="4355" width="17.375" style="30" customWidth="1"/>
    <col min="4356" max="4608" width="8" style="30"/>
    <col min="4609" max="4609" width="10.5" style="30" customWidth="1"/>
    <col min="4610" max="4610" width="49" style="30" customWidth="1"/>
    <col min="4611" max="4611" width="17.375" style="30" customWidth="1"/>
    <col min="4612" max="4864" width="8" style="30"/>
    <col min="4865" max="4865" width="10.5" style="30" customWidth="1"/>
    <col min="4866" max="4866" width="49" style="30" customWidth="1"/>
    <col min="4867" max="4867" width="17.375" style="30" customWidth="1"/>
    <col min="4868" max="5120" width="8" style="30"/>
    <col min="5121" max="5121" width="10.5" style="30" customWidth="1"/>
    <col min="5122" max="5122" width="49" style="30" customWidth="1"/>
    <col min="5123" max="5123" width="17.375" style="30" customWidth="1"/>
    <col min="5124" max="5376" width="8" style="30"/>
    <col min="5377" max="5377" width="10.5" style="30" customWidth="1"/>
    <col min="5378" max="5378" width="49" style="30" customWidth="1"/>
    <col min="5379" max="5379" width="17.375" style="30" customWidth="1"/>
    <col min="5380" max="5632" width="8" style="30"/>
    <col min="5633" max="5633" width="10.5" style="30" customWidth="1"/>
    <col min="5634" max="5634" width="49" style="30" customWidth="1"/>
    <col min="5635" max="5635" width="17.375" style="30" customWidth="1"/>
    <col min="5636" max="5888" width="8" style="30"/>
    <col min="5889" max="5889" width="10.5" style="30" customWidth="1"/>
    <col min="5890" max="5890" width="49" style="30" customWidth="1"/>
    <col min="5891" max="5891" width="17.375" style="30" customWidth="1"/>
    <col min="5892" max="6144" width="8" style="30"/>
    <col min="6145" max="6145" width="10.5" style="30" customWidth="1"/>
    <col min="6146" max="6146" width="49" style="30" customWidth="1"/>
    <col min="6147" max="6147" width="17.375" style="30" customWidth="1"/>
    <col min="6148" max="6400" width="8" style="30"/>
    <col min="6401" max="6401" width="10.5" style="30" customWidth="1"/>
    <col min="6402" max="6402" width="49" style="30" customWidth="1"/>
    <col min="6403" max="6403" width="17.375" style="30" customWidth="1"/>
    <col min="6404" max="6656" width="8" style="30"/>
    <col min="6657" max="6657" width="10.5" style="30" customWidth="1"/>
    <col min="6658" max="6658" width="49" style="30" customWidth="1"/>
    <col min="6659" max="6659" width="17.375" style="30" customWidth="1"/>
    <col min="6660" max="6912" width="8" style="30"/>
    <col min="6913" max="6913" width="10.5" style="30" customWidth="1"/>
    <col min="6914" max="6914" width="49" style="30" customWidth="1"/>
    <col min="6915" max="6915" width="17.375" style="30" customWidth="1"/>
    <col min="6916" max="7168" width="8" style="30"/>
    <col min="7169" max="7169" width="10.5" style="30" customWidth="1"/>
    <col min="7170" max="7170" width="49" style="30" customWidth="1"/>
    <col min="7171" max="7171" width="17.375" style="30" customWidth="1"/>
    <col min="7172" max="7424" width="8" style="30"/>
    <col min="7425" max="7425" width="10.5" style="30" customWidth="1"/>
    <col min="7426" max="7426" width="49" style="30" customWidth="1"/>
    <col min="7427" max="7427" width="17.375" style="30" customWidth="1"/>
    <col min="7428" max="7680" width="8" style="30"/>
    <col min="7681" max="7681" width="10.5" style="30" customWidth="1"/>
    <col min="7682" max="7682" width="49" style="30" customWidth="1"/>
    <col min="7683" max="7683" width="17.375" style="30" customWidth="1"/>
    <col min="7684" max="7936" width="8" style="30"/>
    <col min="7937" max="7937" width="10.5" style="30" customWidth="1"/>
    <col min="7938" max="7938" width="49" style="30" customWidth="1"/>
    <col min="7939" max="7939" width="17.375" style="30" customWidth="1"/>
    <col min="7940" max="8192" width="8" style="30"/>
    <col min="8193" max="8193" width="10.5" style="30" customWidth="1"/>
    <col min="8194" max="8194" width="49" style="30" customWidth="1"/>
    <col min="8195" max="8195" width="17.375" style="30" customWidth="1"/>
    <col min="8196" max="8448" width="8" style="30"/>
    <col min="8449" max="8449" width="10.5" style="30" customWidth="1"/>
    <col min="8450" max="8450" width="49" style="30" customWidth="1"/>
    <col min="8451" max="8451" width="17.375" style="30" customWidth="1"/>
    <col min="8452" max="8704" width="8" style="30"/>
    <col min="8705" max="8705" width="10.5" style="30" customWidth="1"/>
    <col min="8706" max="8706" width="49" style="30" customWidth="1"/>
    <col min="8707" max="8707" width="17.375" style="30" customWidth="1"/>
    <col min="8708" max="8960" width="8" style="30"/>
    <col min="8961" max="8961" width="10.5" style="30" customWidth="1"/>
    <col min="8962" max="8962" width="49" style="30" customWidth="1"/>
    <col min="8963" max="8963" width="17.375" style="30" customWidth="1"/>
    <col min="8964" max="9216" width="8" style="30"/>
    <col min="9217" max="9217" width="10.5" style="30" customWidth="1"/>
    <col min="9218" max="9218" width="49" style="30" customWidth="1"/>
    <col min="9219" max="9219" width="17.375" style="30" customWidth="1"/>
    <col min="9220" max="9472" width="8" style="30"/>
    <col min="9473" max="9473" width="10.5" style="30" customWidth="1"/>
    <col min="9474" max="9474" width="49" style="30" customWidth="1"/>
    <col min="9475" max="9475" width="17.375" style="30" customWidth="1"/>
    <col min="9476" max="9728" width="8" style="30"/>
    <col min="9729" max="9729" width="10.5" style="30" customWidth="1"/>
    <col min="9730" max="9730" width="49" style="30" customWidth="1"/>
    <col min="9731" max="9731" width="17.375" style="30" customWidth="1"/>
    <col min="9732" max="9984" width="8" style="30"/>
    <col min="9985" max="9985" width="10.5" style="30" customWidth="1"/>
    <col min="9986" max="9986" width="49" style="30" customWidth="1"/>
    <col min="9987" max="9987" width="17.375" style="30" customWidth="1"/>
    <col min="9988" max="10240" width="8" style="30"/>
    <col min="10241" max="10241" width="10.5" style="30" customWidth="1"/>
    <col min="10242" max="10242" width="49" style="30" customWidth="1"/>
    <col min="10243" max="10243" width="17.375" style="30" customWidth="1"/>
    <col min="10244" max="10496" width="8" style="30"/>
    <col min="10497" max="10497" width="10.5" style="30" customWidth="1"/>
    <col min="10498" max="10498" width="49" style="30" customWidth="1"/>
    <col min="10499" max="10499" width="17.375" style="30" customWidth="1"/>
    <col min="10500" max="10752" width="8" style="30"/>
    <col min="10753" max="10753" width="10.5" style="30" customWidth="1"/>
    <col min="10754" max="10754" width="49" style="30" customWidth="1"/>
    <col min="10755" max="10755" width="17.375" style="30" customWidth="1"/>
    <col min="10756" max="11008" width="8" style="30"/>
    <col min="11009" max="11009" width="10.5" style="30" customWidth="1"/>
    <col min="11010" max="11010" width="49" style="30" customWidth="1"/>
    <col min="11011" max="11011" width="17.375" style="30" customWidth="1"/>
    <col min="11012" max="11264" width="8" style="30"/>
    <col min="11265" max="11265" width="10.5" style="30" customWidth="1"/>
    <col min="11266" max="11266" width="49" style="30" customWidth="1"/>
    <col min="11267" max="11267" width="17.375" style="30" customWidth="1"/>
    <col min="11268" max="11520" width="8" style="30"/>
    <col min="11521" max="11521" width="10.5" style="30" customWidth="1"/>
    <col min="11522" max="11522" width="49" style="30" customWidth="1"/>
    <col min="11523" max="11523" width="17.375" style="30" customWidth="1"/>
    <col min="11524" max="11776" width="8" style="30"/>
    <col min="11777" max="11777" width="10.5" style="30" customWidth="1"/>
    <col min="11778" max="11778" width="49" style="30" customWidth="1"/>
    <col min="11779" max="11779" width="17.375" style="30" customWidth="1"/>
    <col min="11780" max="12032" width="8" style="30"/>
    <col min="12033" max="12033" width="10.5" style="30" customWidth="1"/>
    <col min="12034" max="12034" width="49" style="30" customWidth="1"/>
    <col min="12035" max="12035" width="17.375" style="30" customWidth="1"/>
    <col min="12036" max="12288" width="8" style="30"/>
    <col min="12289" max="12289" width="10.5" style="30" customWidth="1"/>
    <col min="12290" max="12290" width="49" style="30" customWidth="1"/>
    <col min="12291" max="12291" width="17.375" style="30" customWidth="1"/>
    <col min="12292" max="12544" width="8" style="30"/>
    <col min="12545" max="12545" width="10.5" style="30" customWidth="1"/>
    <col min="12546" max="12546" width="49" style="30" customWidth="1"/>
    <col min="12547" max="12547" width="17.375" style="30" customWidth="1"/>
    <col min="12548" max="12800" width="8" style="30"/>
    <col min="12801" max="12801" width="10.5" style="30" customWidth="1"/>
    <col min="12802" max="12802" width="49" style="30" customWidth="1"/>
    <col min="12803" max="12803" width="17.375" style="30" customWidth="1"/>
    <col min="12804" max="13056" width="8" style="30"/>
    <col min="13057" max="13057" width="10.5" style="30" customWidth="1"/>
    <col min="13058" max="13058" width="49" style="30" customWidth="1"/>
    <col min="13059" max="13059" width="17.375" style="30" customWidth="1"/>
    <col min="13060" max="13312" width="8" style="30"/>
    <col min="13313" max="13313" width="10.5" style="30" customWidth="1"/>
    <col min="13314" max="13314" width="49" style="30" customWidth="1"/>
    <col min="13315" max="13315" width="17.375" style="30" customWidth="1"/>
    <col min="13316" max="13568" width="8" style="30"/>
    <col min="13569" max="13569" width="10.5" style="30" customWidth="1"/>
    <col min="13570" max="13570" width="49" style="30" customWidth="1"/>
    <col min="13571" max="13571" width="17.375" style="30" customWidth="1"/>
    <col min="13572" max="13824" width="8" style="30"/>
    <col min="13825" max="13825" width="10.5" style="30" customWidth="1"/>
    <col min="13826" max="13826" width="49" style="30" customWidth="1"/>
    <col min="13827" max="13827" width="17.375" style="30" customWidth="1"/>
    <col min="13828" max="14080" width="8" style="30"/>
    <col min="14081" max="14081" width="10.5" style="30" customWidth="1"/>
    <col min="14082" max="14082" width="49" style="30" customWidth="1"/>
    <col min="14083" max="14083" width="17.375" style="30" customWidth="1"/>
    <col min="14084" max="14336" width="8" style="30"/>
    <col min="14337" max="14337" width="10.5" style="30" customWidth="1"/>
    <col min="14338" max="14338" width="49" style="30" customWidth="1"/>
    <col min="14339" max="14339" width="17.375" style="30" customWidth="1"/>
    <col min="14340" max="14592" width="8" style="30"/>
    <col min="14593" max="14593" width="10.5" style="30" customWidth="1"/>
    <col min="14594" max="14594" width="49" style="30" customWidth="1"/>
    <col min="14595" max="14595" width="17.375" style="30" customWidth="1"/>
    <col min="14596" max="14848" width="8" style="30"/>
    <col min="14849" max="14849" width="10.5" style="30" customWidth="1"/>
    <col min="14850" max="14850" width="49" style="30" customWidth="1"/>
    <col min="14851" max="14851" width="17.375" style="30" customWidth="1"/>
    <col min="14852" max="15104" width="8" style="30"/>
    <col min="15105" max="15105" width="10.5" style="30" customWidth="1"/>
    <col min="15106" max="15106" width="49" style="30" customWidth="1"/>
    <col min="15107" max="15107" width="17.375" style="30" customWidth="1"/>
    <col min="15108" max="15360" width="8" style="30"/>
    <col min="15361" max="15361" width="10.5" style="30" customWidth="1"/>
    <col min="15362" max="15362" width="49" style="30" customWidth="1"/>
    <col min="15363" max="15363" width="17.375" style="30" customWidth="1"/>
    <col min="15364" max="15616" width="8" style="30"/>
    <col min="15617" max="15617" width="10.5" style="30" customWidth="1"/>
    <col min="15618" max="15618" width="49" style="30" customWidth="1"/>
    <col min="15619" max="15619" width="17.375" style="30" customWidth="1"/>
    <col min="15620" max="15872" width="8" style="30"/>
    <col min="15873" max="15873" width="10.5" style="30" customWidth="1"/>
    <col min="15874" max="15874" width="49" style="30" customWidth="1"/>
    <col min="15875" max="15875" width="17.375" style="30" customWidth="1"/>
    <col min="15876" max="16128" width="8" style="30"/>
    <col min="16129" max="16129" width="10.5" style="30" customWidth="1"/>
    <col min="16130" max="16130" width="49" style="30" customWidth="1"/>
    <col min="16131" max="16131" width="17.375" style="30" customWidth="1"/>
    <col min="16132" max="16384" width="8" style="30"/>
  </cols>
  <sheetData>
    <row r="1" spans="1:3" ht="17.25" customHeight="1">
      <c r="A1" s="30" t="s">
        <v>620</v>
      </c>
    </row>
    <row r="2" spans="1:3" ht="36.75" customHeight="1">
      <c r="A2" s="293" t="s">
        <v>621</v>
      </c>
      <c r="B2" s="293"/>
      <c r="C2" s="293"/>
    </row>
    <row r="3" spans="1:3" ht="21.75" customHeight="1">
      <c r="C3" s="31" t="s">
        <v>622</v>
      </c>
    </row>
    <row r="4" spans="1:3" ht="24.75" customHeight="1">
      <c r="A4" s="32" t="s">
        <v>623</v>
      </c>
      <c r="B4" s="32" t="s">
        <v>83</v>
      </c>
      <c r="C4" s="32" t="s">
        <v>436</v>
      </c>
    </row>
    <row r="5" spans="1:3" ht="24" customHeight="1">
      <c r="A5" s="294" t="s">
        <v>37</v>
      </c>
      <c r="B5" s="295"/>
      <c r="C5" s="35">
        <f>C6+C35</f>
        <v>67367</v>
      </c>
    </row>
    <row r="6" spans="1:3" ht="20.25" customHeight="1">
      <c r="A6" s="42">
        <v>102</v>
      </c>
      <c r="B6" s="35" t="s">
        <v>624</v>
      </c>
      <c r="C6" s="35">
        <f>C7+C12+C13+C17+C18+C22+C27+C31</f>
        <v>67367</v>
      </c>
    </row>
    <row r="7" spans="1:3" ht="20.25" customHeight="1">
      <c r="A7" s="40" t="s">
        <v>625</v>
      </c>
      <c r="B7" s="38" t="s">
        <v>626</v>
      </c>
      <c r="C7" s="43">
        <v>16389</v>
      </c>
    </row>
    <row r="8" spans="1:3" ht="20.25" customHeight="1">
      <c r="A8" s="40" t="s">
        <v>627</v>
      </c>
      <c r="B8" s="38" t="s">
        <v>628</v>
      </c>
      <c r="C8" s="43">
        <v>6273</v>
      </c>
    </row>
    <row r="9" spans="1:3" ht="20.25" customHeight="1">
      <c r="A9" s="40" t="s">
        <v>629</v>
      </c>
      <c r="B9" s="38" t="s">
        <v>630</v>
      </c>
      <c r="C9" s="43">
        <v>726</v>
      </c>
    </row>
    <row r="10" spans="1:3" ht="20.25" customHeight="1">
      <c r="A10" s="40" t="s">
        <v>631</v>
      </c>
      <c r="B10" s="38" t="s">
        <v>632</v>
      </c>
      <c r="C10" s="43">
        <v>7</v>
      </c>
    </row>
    <row r="11" spans="1:3" ht="20.25" customHeight="1">
      <c r="A11" s="40" t="s">
        <v>633</v>
      </c>
      <c r="B11" s="38" t="s">
        <v>634</v>
      </c>
      <c r="C11" s="43">
        <v>195</v>
      </c>
    </row>
    <row r="12" spans="1:3" ht="20.25" customHeight="1">
      <c r="A12" s="40" t="s">
        <v>635</v>
      </c>
      <c r="B12" s="38" t="s">
        <v>636</v>
      </c>
      <c r="C12" s="43"/>
    </row>
    <row r="13" spans="1:3" ht="20.25" customHeight="1">
      <c r="A13" s="40" t="s">
        <v>637</v>
      </c>
      <c r="B13" s="38" t="s">
        <v>638</v>
      </c>
      <c r="C13" s="43">
        <v>5161</v>
      </c>
    </row>
    <row r="14" spans="1:3" ht="20.25" customHeight="1">
      <c r="A14" s="40" t="s">
        <v>639</v>
      </c>
      <c r="B14" s="38" t="s">
        <v>640</v>
      </c>
      <c r="C14" s="43">
        <v>5105</v>
      </c>
    </row>
    <row r="15" spans="1:3" ht="20.25" customHeight="1">
      <c r="A15" s="40" t="s">
        <v>641</v>
      </c>
      <c r="B15" s="38" t="s">
        <v>642</v>
      </c>
      <c r="C15" s="43"/>
    </row>
    <row r="16" spans="1:3" ht="20.25" customHeight="1">
      <c r="A16" s="40" t="s">
        <v>643</v>
      </c>
      <c r="B16" s="38" t="s">
        <v>644</v>
      </c>
      <c r="C16" s="43">
        <v>56</v>
      </c>
    </row>
    <row r="17" spans="1:3" ht="20.25" customHeight="1">
      <c r="A17" s="40" t="s">
        <v>645</v>
      </c>
      <c r="B17" s="38" t="s">
        <v>646</v>
      </c>
      <c r="C17" s="43"/>
    </row>
    <row r="18" spans="1:3" ht="20.25" customHeight="1">
      <c r="A18" s="40" t="s">
        <v>647</v>
      </c>
      <c r="B18" s="38" t="s">
        <v>648</v>
      </c>
      <c r="C18" s="43">
        <v>83</v>
      </c>
    </row>
    <row r="19" spans="1:3" ht="20.25" customHeight="1">
      <c r="A19" s="40" t="s">
        <v>649</v>
      </c>
      <c r="B19" s="38" t="s">
        <v>650</v>
      </c>
      <c r="C19" s="43">
        <v>81</v>
      </c>
    </row>
    <row r="20" spans="1:3" ht="20.25" customHeight="1">
      <c r="A20" s="40" t="s">
        <v>651</v>
      </c>
      <c r="B20" s="38" t="s">
        <v>652</v>
      </c>
      <c r="C20" s="43"/>
    </row>
    <row r="21" spans="1:3" ht="20.25" customHeight="1">
      <c r="A21" s="40" t="s">
        <v>653</v>
      </c>
      <c r="B21" s="38" t="s">
        <v>654</v>
      </c>
      <c r="C21" s="43">
        <v>2</v>
      </c>
    </row>
    <row r="22" spans="1:3" ht="20.25" customHeight="1">
      <c r="A22" s="40" t="s">
        <v>655</v>
      </c>
      <c r="B22" s="38" t="s">
        <v>656</v>
      </c>
      <c r="C22" s="43">
        <v>9482</v>
      </c>
    </row>
    <row r="23" spans="1:3" ht="20.25" customHeight="1">
      <c r="A23" s="40" t="s">
        <v>657</v>
      </c>
      <c r="B23" s="38" t="s">
        <v>658</v>
      </c>
      <c r="C23" s="43">
        <v>1938</v>
      </c>
    </row>
    <row r="24" spans="1:3" ht="20.25" customHeight="1">
      <c r="A24" s="40" t="s">
        <v>659</v>
      </c>
      <c r="B24" s="38" t="s">
        <v>660</v>
      </c>
      <c r="C24" s="43">
        <v>7311</v>
      </c>
    </row>
    <row r="25" spans="1:3" ht="20.25" customHeight="1">
      <c r="A25" s="40" t="s">
        <v>661</v>
      </c>
      <c r="B25" s="38" t="s">
        <v>662</v>
      </c>
      <c r="C25" s="43">
        <v>232</v>
      </c>
    </row>
    <row r="26" spans="1:3" ht="20.25" customHeight="1">
      <c r="A26" s="40" t="s">
        <v>663</v>
      </c>
      <c r="B26" s="38" t="s">
        <v>664</v>
      </c>
      <c r="C26" s="43">
        <v>1</v>
      </c>
    </row>
    <row r="27" spans="1:3" ht="20.25" customHeight="1">
      <c r="A27" s="40" t="s">
        <v>665</v>
      </c>
      <c r="B27" s="44" t="s">
        <v>666</v>
      </c>
      <c r="C27" s="43">
        <v>9850</v>
      </c>
    </row>
    <row r="28" spans="1:3" ht="20.25" customHeight="1">
      <c r="A28" s="40" t="s">
        <v>667</v>
      </c>
      <c r="B28" s="38" t="s">
        <v>668</v>
      </c>
      <c r="C28" s="43">
        <v>8950</v>
      </c>
    </row>
    <row r="29" spans="1:3" ht="20.25" customHeight="1">
      <c r="A29" s="40" t="s">
        <v>669</v>
      </c>
      <c r="B29" s="38" t="s">
        <v>670</v>
      </c>
      <c r="C29" s="38"/>
    </row>
    <row r="30" spans="1:3" ht="20.25" customHeight="1">
      <c r="A30" s="40" t="s">
        <v>671</v>
      </c>
      <c r="B30" s="38" t="s">
        <v>672</v>
      </c>
      <c r="C30" s="43">
        <v>9</v>
      </c>
    </row>
    <row r="31" spans="1:3" ht="20.25" customHeight="1">
      <c r="A31" s="40" t="s">
        <v>673</v>
      </c>
      <c r="B31" s="38" t="s">
        <v>674</v>
      </c>
      <c r="C31" s="43">
        <v>26402</v>
      </c>
    </row>
    <row r="32" spans="1:3" ht="20.25" customHeight="1">
      <c r="A32" s="40" t="s">
        <v>675</v>
      </c>
      <c r="B32" s="38" t="s">
        <v>676</v>
      </c>
      <c r="C32" s="43">
        <v>8402</v>
      </c>
    </row>
    <row r="33" spans="1:3" ht="20.25" customHeight="1">
      <c r="A33" s="40" t="s">
        <v>677</v>
      </c>
      <c r="B33" s="38" t="s">
        <v>678</v>
      </c>
      <c r="C33" s="43">
        <v>17790</v>
      </c>
    </row>
    <row r="34" spans="1:3" ht="20.25" customHeight="1">
      <c r="A34" s="40" t="s">
        <v>679</v>
      </c>
      <c r="B34" s="38" t="s">
        <v>680</v>
      </c>
      <c r="C34" s="43">
        <v>210</v>
      </c>
    </row>
    <row r="35" spans="1:3" ht="20.25" customHeight="1">
      <c r="A35" s="42" t="s">
        <v>681</v>
      </c>
      <c r="B35" s="35" t="s">
        <v>682</v>
      </c>
      <c r="C35" s="45"/>
    </row>
    <row r="36" spans="1:3" ht="20.25" customHeight="1">
      <c r="A36" s="40" t="s">
        <v>683</v>
      </c>
      <c r="B36" s="38" t="s">
        <v>684</v>
      </c>
      <c r="C36" s="38"/>
    </row>
    <row r="37" spans="1:3" ht="20.25" customHeight="1">
      <c r="A37" s="40" t="s">
        <v>685</v>
      </c>
      <c r="B37" s="38" t="s">
        <v>686</v>
      </c>
      <c r="C37" s="38"/>
    </row>
    <row r="38" spans="1:3">
      <c r="A38" s="46"/>
    </row>
    <row r="39" spans="1:3">
      <c r="A39" s="47"/>
    </row>
    <row r="40" spans="1:3">
      <c r="A40" s="47"/>
    </row>
  </sheetData>
  <mergeCells count="2">
    <mergeCell ref="A2:C2"/>
    <mergeCell ref="A5:B5"/>
  </mergeCells>
  <phoneticPr fontId="87" type="noConversion"/>
  <pageMargins left="0.93888888888888899" right="0.75" top="0.60902777777777795" bottom="0.47916666666666702" header="0.5" footer="0.5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D16" sqref="D16"/>
    </sheetView>
  </sheetViews>
  <sheetFormatPr defaultColWidth="8" defaultRowHeight="12.75"/>
  <cols>
    <col min="1" max="1" width="13.375" style="30" customWidth="1"/>
    <col min="2" max="2" width="44.125" style="30" customWidth="1"/>
    <col min="3" max="3" width="13.5" style="30" customWidth="1"/>
    <col min="4" max="256" width="8" style="30"/>
    <col min="257" max="257" width="11.375" style="30" customWidth="1"/>
    <col min="258" max="258" width="37.75" style="30" customWidth="1"/>
    <col min="259" max="259" width="13.5" style="30" customWidth="1"/>
    <col min="260" max="512" width="8" style="30"/>
    <col min="513" max="513" width="11.375" style="30" customWidth="1"/>
    <col min="514" max="514" width="37.75" style="30" customWidth="1"/>
    <col min="515" max="515" width="13.5" style="30" customWidth="1"/>
    <col min="516" max="768" width="8" style="30"/>
    <col min="769" max="769" width="11.375" style="30" customWidth="1"/>
    <col min="770" max="770" width="37.75" style="30" customWidth="1"/>
    <col min="771" max="771" width="13.5" style="30" customWidth="1"/>
    <col min="772" max="1024" width="8" style="30"/>
    <col min="1025" max="1025" width="11.375" style="30" customWidth="1"/>
    <col min="1026" max="1026" width="37.75" style="30" customWidth="1"/>
    <col min="1027" max="1027" width="13.5" style="30" customWidth="1"/>
    <col min="1028" max="1280" width="8" style="30"/>
    <col min="1281" max="1281" width="11.375" style="30" customWidth="1"/>
    <col min="1282" max="1282" width="37.75" style="30" customWidth="1"/>
    <col min="1283" max="1283" width="13.5" style="30" customWidth="1"/>
    <col min="1284" max="1536" width="8" style="30"/>
    <col min="1537" max="1537" width="11.375" style="30" customWidth="1"/>
    <col min="1538" max="1538" width="37.75" style="30" customWidth="1"/>
    <col min="1539" max="1539" width="13.5" style="30" customWidth="1"/>
    <col min="1540" max="1792" width="8" style="30"/>
    <col min="1793" max="1793" width="11.375" style="30" customWidth="1"/>
    <col min="1794" max="1794" width="37.75" style="30" customWidth="1"/>
    <col min="1795" max="1795" width="13.5" style="30" customWidth="1"/>
    <col min="1796" max="2048" width="8" style="30"/>
    <col min="2049" max="2049" width="11.375" style="30" customWidth="1"/>
    <col min="2050" max="2050" width="37.75" style="30" customWidth="1"/>
    <col min="2051" max="2051" width="13.5" style="30" customWidth="1"/>
    <col min="2052" max="2304" width="8" style="30"/>
    <col min="2305" max="2305" width="11.375" style="30" customWidth="1"/>
    <col min="2306" max="2306" width="37.75" style="30" customWidth="1"/>
    <col min="2307" max="2307" width="13.5" style="30" customWidth="1"/>
    <col min="2308" max="2560" width="8" style="30"/>
    <col min="2561" max="2561" width="11.375" style="30" customWidth="1"/>
    <col min="2562" max="2562" width="37.75" style="30" customWidth="1"/>
    <col min="2563" max="2563" width="13.5" style="30" customWidth="1"/>
    <col min="2564" max="2816" width="8" style="30"/>
    <col min="2817" max="2817" width="11.375" style="30" customWidth="1"/>
    <col min="2818" max="2818" width="37.75" style="30" customWidth="1"/>
    <col min="2819" max="2819" width="13.5" style="30" customWidth="1"/>
    <col min="2820" max="3072" width="8" style="30"/>
    <col min="3073" max="3073" width="11.375" style="30" customWidth="1"/>
    <col min="3074" max="3074" width="37.75" style="30" customWidth="1"/>
    <col min="3075" max="3075" width="13.5" style="30" customWidth="1"/>
    <col min="3076" max="3328" width="8" style="30"/>
    <col min="3329" max="3329" width="11.375" style="30" customWidth="1"/>
    <col min="3330" max="3330" width="37.75" style="30" customWidth="1"/>
    <col min="3331" max="3331" width="13.5" style="30" customWidth="1"/>
    <col min="3332" max="3584" width="8" style="30"/>
    <col min="3585" max="3585" width="11.375" style="30" customWidth="1"/>
    <col min="3586" max="3586" width="37.75" style="30" customWidth="1"/>
    <col min="3587" max="3587" width="13.5" style="30" customWidth="1"/>
    <col min="3588" max="3840" width="8" style="30"/>
    <col min="3841" max="3841" width="11.375" style="30" customWidth="1"/>
    <col min="3842" max="3842" width="37.75" style="30" customWidth="1"/>
    <col min="3843" max="3843" width="13.5" style="30" customWidth="1"/>
    <col min="3844" max="4096" width="8" style="30"/>
    <col min="4097" max="4097" width="11.375" style="30" customWidth="1"/>
    <col min="4098" max="4098" width="37.75" style="30" customWidth="1"/>
    <col min="4099" max="4099" width="13.5" style="30" customWidth="1"/>
    <col min="4100" max="4352" width="8" style="30"/>
    <col min="4353" max="4353" width="11.375" style="30" customWidth="1"/>
    <col min="4354" max="4354" width="37.75" style="30" customWidth="1"/>
    <col min="4355" max="4355" width="13.5" style="30" customWidth="1"/>
    <col min="4356" max="4608" width="8" style="30"/>
    <col min="4609" max="4609" width="11.375" style="30" customWidth="1"/>
    <col min="4610" max="4610" width="37.75" style="30" customWidth="1"/>
    <col min="4611" max="4611" width="13.5" style="30" customWidth="1"/>
    <col min="4612" max="4864" width="8" style="30"/>
    <col min="4865" max="4865" width="11.375" style="30" customWidth="1"/>
    <col min="4866" max="4866" width="37.75" style="30" customWidth="1"/>
    <col min="4867" max="4867" width="13.5" style="30" customWidth="1"/>
    <col min="4868" max="5120" width="8" style="30"/>
    <col min="5121" max="5121" width="11.375" style="30" customWidth="1"/>
    <col min="5122" max="5122" width="37.75" style="30" customWidth="1"/>
    <col min="5123" max="5123" width="13.5" style="30" customWidth="1"/>
    <col min="5124" max="5376" width="8" style="30"/>
    <col min="5377" max="5377" width="11.375" style="30" customWidth="1"/>
    <col min="5378" max="5378" width="37.75" style="30" customWidth="1"/>
    <col min="5379" max="5379" width="13.5" style="30" customWidth="1"/>
    <col min="5380" max="5632" width="8" style="30"/>
    <col min="5633" max="5633" width="11.375" style="30" customWidth="1"/>
    <col min="5634" max="5634" width="37.75" style="30" customWidth="1"/>
    <col min="5635" max="5635" width="13.5" style="30" customWidth="1"/>
    <col min="5636" max="5888" width="8" style="30"/>
    <col min="5889" max="5889" width="11.375" style="30" customWidth="1"/>
    <col min="5890" max="5890" width="37.75" style="30" customWidth="1"/>
    <col min="5891" max="5891" width="13.5" style="30" customWidth="1"/>
    <col min="5892" max="6144" width="8" style="30"/>
    <col min="6145" max="6145" width="11.375" style="30" customWidth="1"/>
    <col min="6146" max="6146" width="37.75" style="30" customWidth="1"/>
    <col min="6147" max="6147" width="13.5" style="30" customWidth="1"/>
    <col min="6148" max="6400" width="8" style="30"/>
    <col min="6401" max="6401" width="11.375" style="30" customWidth="1"/>
    <col min="6402" max="6402" width="37.75" style="30" customWidth="1"/>
    <col min="6403" max="6403" width="13.5" style="30" customWidth="1"/>
    <col min="6404" max="6656" width="8" style="30"/>
    <col min="6657" max="6657" width="11.375" style="30" customWidth="1"/>
    <col min="6658" max="6658" width="37.75" style="30" customWidth="1"/>
    <col min="6659" max="6659" width="13.5" style="30" customWidth="1"/>
    <col min="6660" max="6912" width="8" style="30"/>
    <col min="6913" max="6913" width="11.375" style="30" customWidth="1"/>
    <col min="6914" max="6914" width="37.75" style="30" customWidth="1"/>
    <col min="6915" max="6915" width="13.5" style="30" customWidth="1"/>
    <col min="6916" max="7168" width="8" style="30"/>
    <col min="7169" max="7169" width="11.375" style="30" customWidth="1"/>
    <col min="7170" max="7170" width="37.75" style="30" customWidth="1"/>
    <col min="7171" max="7171" width="13.5" style="30" customWidth="1"/>
    <col min="7172" max="7424" width="8" style="30"/>
    <col min="7425" max="7425" width="11.375" style="30" customWidth="1"/>
    <col min="7426" max="7426" width="37.75" style="30" customWidth="1"/>
    <col min="7427" max="7427" width="13.5" style="30" customWidth="1"/>
    <col min="7428" max="7680" width="8" style="30"/>
    <col min="7681" max="7681" width="11.375" style="30" customWidth="1"/>
    <col min="7682" max="7682" width="37.75" style="30" customWidth="1"/>
    <col min="7683" max="7683" width="13.5" style="30" customWidth="1"/>
    <col min="7684" max="7936" width="8" style="30"/>
    <col min="7937" max="7937" width="11.375" style="30" customWidth="1"/>
    <col min="7938" max="7938" width="37.75" style="30" customWidth="1"/>
    <col min="7939" max="7939" width="13.5" style="30" customWidth="1"/>
    <col min="7940" max="8192" width="8" style="30"/>
    <col min="8193" max="8193" width="11.375" style="30" customWidth="1"/>
    <col min="8194" max="8194" width="37.75" style="30" customWidth="1"/>
    <col min="8195" max="8195" width="13.5" style="30" customWidth="1"/>
    <col min="8196" max="8448" width="8" style="30"/>
    <col min="8449" max="8449" width="11.375" style="30" customWidth="1"/>
    <col min="8450" max="8450" width="37.75" style="30" customWidth="1"/>
    <col min="8451" max="8451" width="13.5" style="30" customWidth="1"/>
    <col min="8452" max="8704" width="8" style="30"/>
    <col min="8705" max="8705" width="11.375" style="30" customWidth="1"/>
    <col min="8706" max="8706" width="37.75" style="30" customWidth="1"/>
    <col min="8707" max="8707" width="13.5" style="30" customWidth="1"/>
    <col min="8708" max="8960" width="8" style="30"/>
    <col min="8961" max="8961" width="11.375" style="30" customWidth="1"/>
    <col min="8962" max="8962" width="37.75" style="30" customWidth="1"/>
    <col min="8963" max="8963" width="13.5" style="30" customWidth="1"/>
    <col min="8964" max="9216" width="8" style="30"/>
    <col min="9217" max="9217" width="11.375" style="30" customWidth="1"/>
    <col min="9218" max="9218" width="37.75" style="30" customWidth="1"/>
    <col min="9219" max="9219" width="13.5" style="30" customWidth="1"/>
    <col min="9220" max="9472" width="8" style="30"/>
    <col min="9473" max="9473" width="11.375" style="30" customWidth="1"/>
    <col min="9474" max="9474" width="37.75" style="30" customWidth="1"/>
    <col min="9475" max="9475" width="13.5" style="30" customWidth="1"/>
    <col min="9476" max="9728" width="8" style="30"/>
    <col min="9729" max="9729" width="11.375" style="30" customWidth="1"/>
    <col min="9730" max="9730" width="37.75" style="30" customWidth="1"/>
    <col min="9731" max="9731" width="13.5" style="30" customWidth="1"/>
    <col min="9732" max="9984" width="8" style="30"/>
    <col min="9985" max="9985" width="11.375" style="30" customWidth="1"/>
    <col min="9986" max="9986" width="37.75" style="30" customWidth="1"/>
    <col min="9987" max="9987" width="13.5" style="30" customWidth="1"/>
    <col min="9988" max="10240" width="8" style="30"/>
    <col min="10241" max="10241" width="11.375" style="30" customWidth="1"/>
    <col min="10242" max="10242" width="37.75" style="30" customWidth="1"/>
    <col min="10243" max="10243" width="13.5" style="30" customWidth="1"/>
    <col min="10244" max="10496" width="8" style="30"/>
    <col min="10497" max="10497" width="11.375" style="30" customWidth="1"/>
    <col min="10498" max="10498" width="37.75" style="30" customWidth="1"/>
    <col min="10499" max="10499" width="13.5" style="30" customWidth="1"/>
    <col min="10500" max="10752" width="8" style="30"/>
    <col min="10753" max="10753" width="11.375" style="30" customWidth="1"/>
    <col min="10754" max="10754" width="37.75" style="30" customWidth="1"/>
    <col min="10755" max="10755" width="13.5" style="30" customWidth="1"/>
    <col min="10756" max="11008" width="8" style="30"/>
    <col min="11009" max="11009" width="11.375" style="30" customWidth="1"/>
    <col min="11010" max="11010" width="37.75" style="30" customWidth="1"/>
    <col min="11011" max="11011" width="13.5" style="30" customWidth="1"/>
    <col min="11012" max="11264" width="8" style="30"/>
    <col min="11265" max="11265" width="11.375" style="30" customWidth="1"/>
    <col min="11266" max="11266" width="37.75" style="30" customWidth="1"/>
    <col min="11267" max="11267" width="13.5" style="30" customWidth="1"/>
    <col min="11268" max="11520" width="8" style="30"/>
    <col min="11521" max="11521" width="11.375" style="30" customWidth="1"/>
    <col min="11522" max="11522" width="37.75" style="30" customWidth="1"/>
    <col min="11523" max="11523" width="13.5" style="30" customWidth="1"/>
    <col min="11524" max="11776" width="8" style="30"/>
    <col min="11777" max="11777" width="11.375" style="30" customWidth="1"/>
    <col min="11778" max="11778" width="37.75" style="30" customWidth="1"/>
    <col min="11779" max="11779" width="13.5" style="30" customWidth="1"/>
    <col min="11780" max="12032" width="8" style="30"/>
    <col min="12033" max="12033" width="11.375" style="30" customWidth="1"/>
    <col min="12034" max="12034" width="37.75" style="30" customWidth="1"/>
    <col min="12035" max="12035" width="13.5" style="30" customWidth="1"/>
    <col min="12036" max="12288" width="8" style="30"/>
    <col min="12289" max="12289" width="11.375" style="30" customWidth="1"/>
    <col min="12290" max="12290" width="37.75" style="30" customWidth="1"/>
    <col min="12291" max="12291" width="13.5" style="30" customWidth="1"/>
    <col min="12292" max="12544" width="8" style="30"/>
    <col min="12545" max="12545" width="11.375" style="30" customWidth="1"/>
    <col min="12546" max="12546" width="37.75" style="30" customWidth="1"/>
    <col min="12547" max="12547" width="13.5" style="30" customWidth="1"/>
    <col min="12548" max="12800" width="8" style="30"/>
    <col min="12801" max="12801" width="11.375" style="30" customWidth="1"/>
    <col min="12802" max="12802" width="37.75" style="30" customWidth="1"/>
    <col min="12803" max="12803" width="13.5" style="30" customWidth="1"/>
    <col min="12804" max="13056" width="8" style="30"/>
    <col min="13057" max="13057" width="11.375" style="30" customWidth="1"/>
    <col min="13058" max="13058" width="37.75" style="30" customWidth="1"/>
    <col min="13059" max="13059" width="13.5" style="30" customWidth="1"/>
    <col min="13060" max="13312" width="8" style="30"/>
    <col min="13313" max="13313" width="11.375" style="30" customWidth="1"/>
    <col min="13314" max="13314" width="37.75" style="30" customWidth="1"/>
    <col min="13315" max="13315" width="13.5" style="30" customWidth="1"/>
    <col min="13316" max="13568" width="8" style="30"/>
    <col min="13569" max="13569" width="11.375" style="30" customWidth="1"/>
    <col min="13570" max="13570" width="37.75" style="30" customWidth="1"/>
    <col min="13571" max="13571" width="13.5" style="30" customWidth="1"/>
    <col min="13572" max="13824" width="8" style="30"/>
    <col min="13825" max="13825" width="11.375" style="30" customWidth="1"/>
    <col min="13826" max="13826" width="37.75" style="30" customWidth="1"/>
    <col min="13827" max="13827" width="13.5" style="30" customWidth="1"/>
    <col min="13828" max="14080" width="8" style="30"/>
    <col min="14081" max="14081" width="11.375" style="30" customWidth="1"/>
    <col min="14082" max="14082" width="37.75" style="30" customWidth="1"/>
    <col min="14083" max="14083" width="13.5" style="30" customWidth="1"/>
    <col min="14084" max="14336" width="8" style="30"/>
    <col min="14337" max="14337" width="11.375" style="30" customWidth="1"/>
    <col min="14338" max="14338" width="37.75" style="30" customWidth="1"/>
    <col min="14339" max="14339" width="13.5" style="30" customWidth="1"/>
    <col min="14340" max="14592" width="8" style="30"/>
    <col min="14593" max="14593" width="11.375" style="30" customWidth="1"/>
    <col min="14594" max="14594" width="37.75" style="30" customWidth="1"/>
    <col min="14595" max="14595" width="13.5" style="30" customWidth="1"/>
    <col min="14596" max="14848" width="8" style="30"/>
    <col min="14849" max="14849" width="11.375" style="30" customWidth="1"/>
    <col min="14850" max="14850" width="37.75" style="30" customWidth="1"/>
    <col min="14851" max="14851" width="13.5" style="30" customWidth="1"/>
    <col min="14852" max="15104" width="8" style="30"/>
    <col min="15105" max="15105" width="11.375" style="30" customWidth="1"/>
    <col min="15106" max="15106" width="37.75" style="30" customWidth="1"/>
    <col min="15107" max="15107" width="13.5" style="30" customWidth="1"/>
    <col min="15108" max="15360" width="8" style="30"/>
    <col min="15361" max="15361" width="11.375" style="30" customWidth="1"/>
    <col min="15362" max="15362" width="37.75" style="30" customWidth="1"/>
    <col min="15363" max="15363" width="13.5" style="30" customWidth="1"/>
    <col min="15364" max="15616" width="8" style="30"/>
    <col min="15617" max="15617" width="11.375" style="30" customWidth="1"/>
    <col min="15618" max="15618" width="37.75" style="30" customWidth="1"/>
    <col min="15619" max="15619" width="13.5" style="30" customWidth="1"/>
    <col min="15620" max="15872" width="8" style="30"/>
    <col min="15873" max="15873" width="11.375" style="30" customWidth="1"/>
    <col min="15874" max="15874" width="37.75" style="30" customWidth="1"/>
    <col min="15875" max="15875" width="13.5" style="30" customWidth="1"/>
    <col min="15876" max="16128" width="8" style="30"/>
    <col min="16129" max="16129" width="11.375" style="30" customWidth="1"/>
    <col min="16130" max="16130" width="37.75" style="30" customWidth="1"/>
    <col min="16131" max="16131" width="13.5" style="30" customWidth="1"/>
    <col min="16132" max="16384" width="8" style="30"/>
  </cols>
  <sheetData>
    <row r="1" spans="1:3" ht="21.75" customHeight="1">
      <c r="A1" s="30" t="s">
        <v>687</v>
      </c>
    </row>
    <row r="2" spans="1:3" ht="29.25" customHeight="1">
      <c r="A2" s="293" t="s">
        <v>688</v>
      </c>
      <c r="B2" s="293"/>
      <c r="C2" s="293"/>
    </row>
    <row r="3" spans="1:3" ht="21.75" customHeight="1">
      <c r="C3" s="31" t="s">
        <v>81</v>
      </c>
    </row>
    <row r="4" spans="1:3" ht="24.75" customHeight="1">
      <c r="A4" s="32" t="s">
        <v>623</v>
      </c>
      <c r="B4" s="32" t="s">
        <v>83</v>
      </c>
      <c r="C4" s="32" t="s">
        <v>436</v>
      </c>
    </row>
    <row r="5" spans="1:3" ht="23.25" customHeight="1">
      <c r="A5" s="32"/>
      <c r="B5" s="32" t="s">
        <v>37</v>
      </c>
      <c r="C5" s="33">
        <f>C6+C33</f>
        <v>67367</v>
      </c>
    </row>
    <row r="6" spans="1:3" ht="21.75" customHeight="1">
      <c r="A6" s="34" t="s">
        <v>689</v>
      </c>
      <c r="B6" s="35" t="s">
        <v>690</v>
      </c>
      <c r="C6" s="36">
        <f>C7+C11+C12+C16+C17+C21+C26+C29</f>
        <v>55895</v>
      </c>
    </row>
    <row r="7" spans="1:3" ht="21.75" customHeight="1">
      <c r="A7" s="37" t="s">
        <v>691</v>
      </c>
      <c r="B7" s="38" t="s">
        <v>692</v>
      </c>
      <c r="C7" s="39">
        <v>14412</v>
      </c>
    </row>
    <row r="8" spans="1:3" ht="21.75" customHeight="1">
      <c r="A8" s="37" t="s">
        <v>693</v>
      </c>
      <c r="B8" s="38" t="s">
        <v>694</v>
      </c>
      <c r="C8" s="39">
        <v>13745</v>
      </c>
    </row>
    <row r="9" spans="1:3" ht="21.75" customHeight="1">
      <c r="A9" s="37" t="s">
        <v>695</v>
      </c>
      <c r="B9" s="38" t="s">
        <v>696</v>
      </c>
      <c r="C9" s="39">
        <v>654</v>
      </c>
    </row>
    <row r="10" spans="1:3" ht="21.75" customHeight="1">
      <c r="A10" s="37" t="s">
        <v>697</v>
      </c>
      <c r="B10" s="38" t="s">
        <v>698</v>
      </c>
      <c r="C10" s="39">
        <v>13</v>
      </c>
    </row>
    <row r="11" spans="1:3" ht="21.75" customHeight="1">
      <c r="A11" s="37" t="s">
        <v>699</v>
      </c>
      <c r="B11" s="38" t="s">
        <v>700</v>
      </c>
      <c r="C11" s="39"/>
    </row>
    <row r="12" spans="1:3" ht="21.75" customHeight="1">
      <c r="A12" s="37" t="s">
        <v>701</v>
      </c>
      <c r="B12" s="38" t="s">
        <v>702</v>
      </c>
      <c r="C12" s="39">
        <v>4220</v>
      </c>
    </row>
    <row r="13" spans="1:3" ht="21.75" customHeight="1">
      <c r="A13" s="37" t="s">
        <v>703</v>
      </c>
      <c r="B13" s="38" t="s">
        <v>704</v>
      </c>
      <c r="C13" s="39">
        <v>2466</v>
      </c>
    </row>
    <row r="14" spans="1:3" ht="21.75" customHeight="1">
      <c r="A14" s="37" t="s">
        <v>705</v>
      </c>
      <c r="B14" s="38" t="s">
        <v>706</v>
      </c>
      <c r="C14" s="39">
        <v>1754</v>
      </c>
    </row>
    <row r="15" spans="1:3" ht="21.75" customHeight="1">
      <c r="A15" s="37" t="s">
        <v>707</v>
      </c>
      <c r="B15" s="38" t="s">
        <v>708</v>
      </c>
      <c r="C15" s="39"/>
    </row>
    <row r="16" spans="1:3" ht="21.75" customHeight="1">
      <c r="A16" s="37" t="s">
        <v>709</v>
      </c>
      <c r="B16" s="38" t="s">
        <v>710</v>
      </c>
      <c r="C16" s="39"/>
    </row>
    <row r="17" spans="1:3" ht="21.75" customHeight="1">
      <c r="A17" s="37" t="s">
        <v>711</v>
      </c>
      <c r="B17" s="38" t="s">
        <v>712</v>
      </c>
      <c r="C17" s="39">
        <v>29</v>
      </c>
    </row>
    <row r="18" spans="1:3" ht="21.75" customHeight="1">
      <c r="A18" s="37" t="s">
        <v>713</v>
      </c>
      <c r="B18" s="38" t="s">
        <v>714</v>
      </c>
      <c r="C18" s="39">
        <v>29</v>
      </c>
    </row>
    <row r="19" spans="1:3" ht="21.75" customHeight="1">
      <c r="A19" s="37" t="s">
        <v>715</v>
      </c>
      <c r="B19" s="38" t="s">
        <v>716</v>
      </c>
      <c r="C19" s="39"/>
    </row>
    <row r="20" spans="1:3" ht="21.75" customHeight="1">
      <c r="A20" s="37" t="s">
        <v>717</v>
      </c>
      <c r="B20" s="38" t="s">
        <v>718</v>
      </c>
      <c r="C20" s="39"/>
    </row>
    <row r="21" spans="1:3" ht="21.75" customHeight="1">
      <c r="A21" s="40" t="s">
        <v>719</v>
      </c>
      <c r="B21" s="38" t="s">
        <v>720</v>
      </c>
      <c r="C21" s="39">
        <v>6901</v>
      </c>
    </row>
    <row r="22" spans="1:3" ht="21.75" customHeight="1">
      <c r="A22" s="37" t="s">
        <v>721</v>
      </c>
      <c r="B22" s="38" t="s">
        <v>722</v>
      </c>
      <c r="C22" s="39">
        <v>6778</v>
      </c>
    </row>
    <row r="23" spans="1:3" ht="21.75" customHeight="1">
      <c r="A23" s="37" t="s">
        <v>723</v>
      </c>
      <c r="B23" s="38" t="s">
        <v>724</v>
      </c>
      <c r="C23" s="39">
        <v>120</v>
      </c>
    </row>
    <row r="24" spans="1:3" ht="21.75" customHeight="1">
      <c r="A24" s="37" t="s">
        <v>725</v>
      </c>
      <c r="B24" s="38" t="s">
        <v>726</v>
      </c>
      <c r="C24" s="39"/>
    </row>
    <row r="25" spans="1:3" ht="21.75" customHeight="1">
      <c r="A25" s="37" t="s">
        <v>727</v>
      </c>
      <c r="B25" s="38" t="s">
        <v>728</v>
      </c>
      <c r="C25" s="39">
        <v>3</v>
      </c>
    </row>
    <row r="26" spans="1:3" ht="21.75" customHeight="1">
      <c r="A26" s="37" t="s">
        <v>729</v>
      </c>
      <c r="B26" s="38" t="s">
        <v>730</v>
      </c>
      <c r="C26" s="39">
        <v>9911</v>
      </c>
    </row>
    <row r="27" spans="1:3" ht="21.75" customHeight="1">
      <c r="A27" s="37" t="s">
        <v>731</v>
      </c>
      <c r="B27" s="38" t="s">
        <v>732</v>
      </c>
      <c r="C27" s="39">
        <v>9911</v>
      </c>
    </row>
    <row r="28" spans="1:3" ht="21.75" customHeight="1">
      <c r="A28" s="37" t="s">
        <v>733</v>
      </c>
      <c r="B28" s="38" t="s">
        <v>734</v>
      </c>
      <c r="C28" s="39"/>
    </row>
    <row r="29" spans="1:3" ht="21.75" customHeight="1">
      <c r="A29" s="40" t="s">
        <v>735</v>
      </c>
      <c r="B29" s="38" t="s">
        <v>736</v>
      </c>
      <c r="C29" s="39">
        <v>20422</v>
      </c>
    </row>
    <row r="30" spans="1:3" ht="21.75" customHeight="1">
      <c r="A30" s="40" t="s">
        <v>737</v>
      </c>
      <c r="B30" s="38" t="s">
        <v>738</v>
      </c>
      <c r="C30" s="39">
        <v>18406</v>
      </c>
    </row>
    <row r="31" spans="1:3" ht="21.75" customHeight="1">
      <c r="A31" s="40" t="s">
        <v>739</v>
      </c>
      <c r="B31" s="38" t="s">
        <v>740</v>
      </c>
      <c r="C31" s="39">
        <v>2016</v>
      </c>
    </row>
    <row r="32" spans="1:3" ht="21.75" customHeight="1">
      <c r="A32" s="40" t="s">
        <v>741</v>
      </c>
      <c r="B32" s="38" t="s">
        <v>742</v>
      </c>
      <c r="C32" s="39"/>
    </row>
    <row r="33" spans="1:3" ht="21.75" customHeight="1">
      <c r="A33" s="34" t="s">
        <v>743</v>
      </c>
      <c r="B33" s="35" t="s">
        <v>606</v>
      </c>
      <c r="C33" s="41">
        <v>11472</v>
      </c>
    </row>
    <row r="34" spans="1:3" ht="21.75" customHeight="1">
      <c r="A34" s="37" t="s">
        <v>744</v>
      </c>
      <c r="B34" s="38" t="s">
        <v>745</v>
      </c>
      <c r="C34" s="39">
        <v>11472</v>
      </c>
    </row>
    <row r="35" spans="1:3" ht="21.75" customHeight="1">
      <c r="A35" s="37" t="s">
        <v>746</v>
      </c>
      <c r="B35" s="38" t="s">
        <v>747</v>
      </c>
      <c r="C35" s="39">
        <v>11472</v>
      </c>
    </row>
  </sheetData>
  <mergeCells count="1">
    <mergeCell ref="A2:C2"/>
  </mergeCells>
  <phoneticPr fontId="87" type="noConversion"/>
  <pageMargins left="0.75" right="0.75" top="0.58888888888888902" bottom="0.62916666666666698" header="0.5" footer="0.5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11"/>
  <sheetViews>
    <sheetView workbookViewId="0">
      <selection activeCell="H7" sqref="H7"/>
    </sheetView>
  </sheetViews>
  <sheetFormatPr defaultColWidth="7.875" defaultRowHeight="15.75"/>
  <cols>
    <col min="1" max="1" width="44.25" style="7" customWidth="1"/>
    <col min="2" max="3" width="19.5" style="7" customWidth="1"/>
    <col min="4" max="4" width="8" style="7" customWidth="1"/>
    <col min="5" max="5" width="7.875" style="7" customWidth="1"/>
    <col min="6" max="6" width="8.5" style="7" hidden="1" customWidth="1"/>
    <col min="7" max="7" width="7.875" style="7" hidden="1" customWidth="1"/>
    <col min="8" max="255" width="7.875" style="7"/>
    <col min="256" max="256" width="35.75" style="7" customWidth="1"/>
    <col min="257" max="257" width="7.875" style="7" hidden="1" customWidth="1"/>
    <col min="258" max="259" width="12" style="7" customWidth="1"/>
    <col min="260" max="260" width="8" style="7" customWidth="1"/>
    <col min="261" max="261" width="7.875" style="7" customWidth="1"/>
    <col min="262" max="263" width="7.875" style="7" hidden="1" customWidth="1"/>
    <col min="264" max="511" width="7.875" style="7"/>
    <col min="512" max="512" width="35.75" style="7" customWidth="1"/>
    <col min="513" max="513" width="7.875" style="7" hidden="1" customWidth="1"/>
    <col min="514" max="515" width="12" style="7" customWidth="1"/>
    <col min="516" max="516" width="8" style="7" customWidth="1"/>
    <col min="517" max="517" width="7.875" style="7" customWidth="1"/>
    <col min="518" max="519" width="7.875" style="7" hidden="1" customWidth="1"/>
    <col min="520" max="767" width="7.875" style="7"/>
    <col min="768" max="768" width="35.75" style="7" customWidth="1"/>
    <col min="769" max="769" width="7.875" style="7" hidden="1" customWidth="1"/>
    <col min="770" max="771" width="12" style="7" customWidth="1"/>
    <col min="772" max="772" width="8" style="7" customWidth="1"/>
    <col min="773" max="773" width="7.875" style="7" customWidth="1"/>
    <col min="774" max="775" width="7.875" style="7" hidden="1" customWidth="1"/>
    <col min="776" max="1023" width="7.875" style="7"/>
    <col min="1024" max="1024" width="35.75" style="7" customWidth="1"/>
    <col min="1025" max="1025" width="7.875" style="7" hidden="1" customWidth="1"/>
    <col min="1026" max="1027" width="12" style="7" customWidth="1"/>
    <col min="1028" max="1028" width="8" style="7" customWidth="1"/>
    <col min="1029" max="1029" width="7.875" style="7" customWidth="1"/>
    <col min="1030" max="1031" width="7.875" style="7" hidden="1" customWidth="1"/>
    <col min="1032" max="1279" width="7.875" style="7"/>
    <col min="1280" max="1280" width="35.75" style="7" customWidth="1"/>
    <col min="1281" max="1281" width="7.875" style="7" hidden="1" customWidth="1"/>
    <col min="1282" max="1283" width="12" style="7" customWidth="1"/>
    <col min="1284" max="1284" width="8" style="7" customWidth="1"/>
    <col min="1285" max="1285" width="7.875" style="7" customWidth="1"/>
    <col min="1286" max="1287" width="7.875" style="7" hidden="1" customWidth="1"/>
    <col min="1288" max="1535" width="7.875" style="7"/>
    <col min="1536" max="1536" width="35.75" style="7" customWidth="1"/>
    <col min="1537" max="1537" width="7.875" style="7" hidden="1" customWidth="1"/>
    <col min="1538" max="1539" width="12" style="7" customWidth="1"/>
    <col min="1540" max="1540" width="8" style="7" customWidth="1"/>
    <col min="1541" max="1541" width="7.875" style="7" customWidth="1"/>
    <col min="1542" max="1543" width="7.875" style="7" hidden="1" customWidth="1"/>
    <col min="1544" max="1791" width="7.875" style="7"/>
    <col min="1792" max="1792" width="35.75" style="7" customWidth="1"/>
    <col min="1793" max="1793" width="7.875" style="7" hidden="1" customWidth="1"/>
    <col min="1794" max="1795" width="12" style="7" customWidth="1"/>
    <col min="1796" max="1796" width="8" style="7" customWidth="1"/>
    <col min="1797" max="1797" width="7.875" style="7" customWidth="1"/>
    <col min="1798" max="1799" width="7.875" style="7" hidden="1" customWidth="1"/>
    <col min="1800" max="2047" width="7.875" style="7"/>
    <col min="2048" max="2048" width="35.75" style="7" customWidth="1"/>
    <col min="2049" max="2049" width="7.875" style="7" hidden="1" customWidth="1"/>
    <col min="2050" max="2051" width="12" style="7" customWidth="1"/>
    <col min="2052" max="2052" width="8" style="7" customWidth="1"/>
    <col min="2053" max="2053" width="7.875" style="7" customWidth="1"/>
    <col min="2054" max="2055" width="7.875" style="7" hidden="1" customWidth="1"/>
    <col min="2056" max="2303" width="7.875" style="7"/>
    <col min="2304" max="2304" width="35.75" style="7" customWidth="1"/>
    <col min="2305" max="2305" width="7.875" style="7" hidden="1" customWidth="1"/>
    <col min="2306" max="2307" width="12" style="7" customWidth="1"/>
    <col min="2308" max="2308" width="8" style="7" customWidth="1"/>
    <col min="2309" max="2309" width="7.875" style="7" customWidth="1"/>
    <col min="2310" max="2311" width="7.875" style="7" hidden="1" customWidth="1"/>
    <col min="2312" max="2559" width="7.875" style="7"/>
    <col min="2560" max="2560" width="35.75" style="7" customWidth="1"/>
    <col min="2561" max="2561" width="7.875" style="7" hidden="1" customWidth="1"/>
    <col min="2562" max="2563" width="12" style="7" customWidth="1"/>
    <col min="2564" max="2564" width="8" style="7" customWidth="1"/>
    <col min="2565" max="2565" width="7.875" style="7" customWidth="1"/>
    <col min="2566" max="2567" width="7.875" style="7" hidden="1" customWidth="1"/>
    <col min="2568" max="2815" width="7.875" style="7"/>
    <col min="2816" max="2816" width="35.75" style="7" customWidth="1"/>
    <col min="2817" max="2817" width="7.875" style="7" hidden="1" customWidth="1"/>
    <col min="2818" max="2819" width="12" style="7" customWidth="1"/>
    <col min="2820" max="2820" width="8" style="7" customWidth="1"/>
    <col min="2821" max="2821" width="7.875" style="7" customWidth="1"/>
    <col min="2822" max="2823" width="7.875" style="7" hidden="1" customWidth="1"/>
    <col min="2824" max="3071" width="7.875" style="7"/>
    <col min="3072" max="3072" width="35.75" style="7" customWidth="1"/>
    <col min="3073" max="3073" width="7.875" style="7" hidden="1" customWidth="1"/>
    <col min="3074" max="3075" width="12" style="7" customWidth="1"/>
    <col min="3076" max="3076" width="8" style="7" customWidth="1"/>
    <col min="3077" max="3077" width="7.875" style="7" customWidth="1"/>
    <col min="3078" max="3079" width="7.875" style="7" hidden="1" customWidth="1"/>
    <col min="3080" max="3327" width="7.875" style="7"/>
    <col min="3328" max="3328" width="35.75" style="7" customWidth="1"/>
    <col min="3329" max="3329" width="7.875" style="7" hidden="1" customWidth="1"/>
    <col min="3330" max="3331" width="12" style="7" customWidth="1"/>
    <col min="3332" max="3332" width="8" style="7" customWidth="1"/>
    <col min="3333" max="3333" width="7.875" style="7" customWidth="1"/>
    <col min="3334" max="3335" width="7.875" style="7" hidden="1" customWidth="1"/>
    <col min="3336" max="3583" width="7.875" style="7"/>
    <col min="3584" max="3584" width="35.75" style="7" customWidth="1"/>
    <col min="3585" max="3585" width="7.875" style="7" hidden="1" customWidth="1"/>
    <col min="3586" max="3587" width="12" style="7" customWidth="1"/>
    <col min="3588" max="3588" width="8" style="7" customWidth="1"/>
    <col min="3589" max="3589" width="7.875" style="7" customWidth="1"/>
    <col min="3590" max="3591" width="7.875" style="7" hidden="1" customWidth="1"/>
    <col min="3592" max="3839" width="7.875" style="7"/>
    <col min="3840" max="3840" width="35.75" style="7" customWidth="1"/>
    <col min="3841" max="3841" width="7.875" style="7" hidden="1" customWidth="1"/>
    <col min="3842" max="3843" width="12" style="7" customWidth="1"/>
    <col min="3844" max="3844" width="8" style="7" customWidth="1"/>
    <col min="3845" max="3845" width="7.875" style="7" customWidth="1"/>
    <col min="3846" max="3847" width="7.875" style="7" hidden="1" customWidth="1"/>
    <col min="3848" max="4095" width="7.875" style="7"/>
    <col min="4096" max="4096" width="35.75" style="7" customWidth="1"/>
    <col min="4097" max="4097" width="7.875" style="7" hidden="1" customWidth="1"/>
    <col min="4098" max="4099" width="12" style="7" customWidth="1"/>
    <col min="4100" max="4100" width="8" style="7" customWidth="1"/>
    <col min="4101" max="4101" width="7.875" style="7" customWidth="1"/>
    <col min="4102" max="4103" width="7.875" style="7" hidden="1" customWidth="1"/>
    <col min="4104" max="4351" width="7.875" style="7"/>
    <col min="4352" max="4352" width="35.75" style="7" customWidth="1"/>
    <col min="4353" max="4353" width="7.875" style="7" hidden="1" customWidth="1"/>
    <col min="4354" max="4355" width="12" style="7" customWidth="1"/>
    <col min="4356" max="4356" width="8" style="7" customWidth="1"/>
    <col min="4357" max="4357" width="7.875" style="7" customWidth="1"/>
    <col min="4358" max="4359" width="7.875" style="7" hidden="1" customWidth="1"/>
    <col min="4360" max="4607" width="7.875" style="7"/>
    <col min="4608" max="4608" width="35.75" style="7" customWidth="1"/>
    <col min="4609" max="4609" width="7.875" style="7" hidden="1" customWidth="1"/>
    <col min="4610" max="4611" width="12" style="7" customWidth="1"/>
    <col min="4612" max="4612" width="8" style="7" customWidth="1"/>
    <col min="4613" max="4613" width="7.875" style="7" customWidth="1"/>
    <col min="4614" max="4615" width="7.875" style="7" hidden="1" customWidth="1"/>
    <col min="4616" max="4863" width="7.875" style="7"/>
    <col min="4864" max="4864" width="35.75" style="7" customWidth="1"/>
    <col min="4865" max="4865" width="7.875" style="7" hidden="1" customWidth="1"/>
    <col min="4866" max="4867" width="12" style="7" customWidth="1"/>
    <col min="4868" max="4868" width="8" style="7" customWidth="1"/>
    <col min="4869" max="4869" width="7.875" style="7" customWidth="1"/>
    <col min="4870" max="4871" width="7.875" style="7" hidden="1" customWidth="1"/>
    <col min="4872" max="5119" width="7.875" style="7"/>
    <col min="5120" max="5120" width="35.75" style="7" customWidth="1"/>
    <col min="5121" max="5121" width="7.875" style="7" hidden="1" customWidth="1"/>
    <col min="5122" max="5123" width="12" style="7" customWidth="1"/>
    <col min="5124" max="5124" width="8" style="7" customWidth="1"/>
    <col min="5125" max="5125" width="7.875" style="7" customWidth="1"/>
    <col min="5126" max="5127" width="7.875" style="7" hidden="1" customWidth="1"/>
    <col min="5128" max="5375" width="7.875" style="7"/>
    <col min="5376" max="5376" width="35.75" style="7" customWidth="1"/>
    <col min="5377" max="5377" width="7.875" style="7" hidden="1" customWidth="1"/>
    <col min="5378" max="5379" width="12" style="7" customWidth="1"/>
    <col min="5380" max="5380" width="8" style="7" customWidth="1"/>
    <col min="5381" max="5381" width="7.875" style="7" customWidth="1"/>
    <col min="5382" max="5383" width="7.875" style="7" hidden="1" customWidth="1"/>
    <col min="5384" max="5631" width="7.875" style="7"/>
    <col min="5632" max="5632" width="35.75" style="7" customWidth="1"/>
    <col min="5633" max="5633" width="7.875" style="7" hidden="1" customWidth="1"/>
    <col min="5634" max="5635" width="12" style="7" customWidth="1"/>
    <col min="5636" max="5636" width="8" style="7" customWidth="1"/>
    <col min="5637" max="5637" width="7.875" style="7" customWidth="1"/>
    <col min="5638" max="5639" width="7.875" style="7" hidden="1" customWidth="1"/>
    <col min="5640" max="5887" width="7.875" style="7"/>
    <col min="5888" max="5888" width="35.75" style="7" customWidth="1"/>
    <col min="5889" max="5889" width="7.875" style="7" hidden="1" customWidth="1"/>
    <col min="5890" max="5891" width="12" style="7" customWidth="1"/>
    <col min="5892" max="5892" width="8" style="7" customWidth="1"/>
    <col min="5893" max="5893" width="7.875" style="7" customWidth="1"/>
    <col min="5894" max="5895" width="7.875" style="7" hidden="1" customWidth="1"/>
    <col min="5896" max="6143" width="7.875" style="7"/>
    <col min="6144" max="6144" width="35.75" style="7" customWidth="1"/>
    <col min="6145" max="6145" width="7.875" style="7" hidden="1" customWidth="1"/>
    <col min="6146" max="6147" width="12" style="7" customWidth="1"/>
    <col min="6148" max="6148" width="8" style="7" customWidth="1"/>
    <col min="6149" max="6149" width="7.875" style="7" customWidth="1"/>
    <col min="6150" max="6151" width="7.875" style="7" hidden="1" customWidth="1"/>
    <col min="6152" max="6399" width="7.875" style="7"/>
    <col min="6400" max="6400" width="35.75" style="7" customWidth="1"/>
    <col min="6401" max="6401" width="7.875" style="7" hidden="1" customWidth="1"/>
    <col min="6402" max="6403" width="12" style="7" customWidth="1"/>
    <col min="6404" max="6404" width="8" style="7" customWidth="1"/>
    <col min="6405" max="6405" width="7.875" style="7" customWidth="1"/>
    <col min="6406" max="6407" width="7.875" style="7" hidden="1" customWidth="1"/>
    <col min="6408" max="6655" width="7.875" style="7"/>
    <col min="6656" max="6656" width="35.75" style="7" customWidth="1"/>
    <col min="6657" max="6657" width="7.875" style="7" hidden="1" customWidth="1"/>
    <col min="6658" max="6659" width="12" style="7" customWidth="1"/>
    <col min="6660" max="6660" width="8" style="7" customWidth="1"/>
    <col min="6661" max="6661" width="7.875" style="7" customWidth="1"/>
    <col min="6662" max="6663" width="7.875" style="7" hidden="1" customWidth="1"/>
    <col min="6664" max="6911" width="7.875" style="7"/>
    <col min="6912" max="6912" width="35.75" style="7" customWidth="1"/>
    <col min="6913" max="6913" width="7.875" style="7" hidden="1" customWidth="1"/>
    <col min="6914" max="6915" width="12" style="7" customWidth="1"/>
    <col min="6916" max="6916" width="8" style="7" customWidth="1"/>
    <col min="6917" max="6917" width="7.875" style="7" customWidth="1"/>
    <col min="6918" max="6919" width="7.875" style="7" hidden="1" customWidth="1"/>
    <col min="6920" max="7167" width="7.875" style="7"/>
    <col min="7168" max="7168" width="35.75" style="7" customWidth="1"/>
    <col min="7169" max="7169" width="7.875" style="7" hidden="1" customWidth="1"/>
    <col min="7170" max="7171" width="12" style="7" customWidth="1"/>
    <col min="7172" max="7172" width="8" style="7" customWidth="1"/>
    <col min="7173" max="7173" width="7.875" style="7" customWidth="1"/>
    <col min="7174" max="7175" width="7.875" style="7" hidden="1" customWidth="1"/>
    <col min="7176" max="7423" width="7.875" style="7"/>
    <col min="7424" max="7424" width="35.75" style="7" customWidth="1"/>
    <col min="7425" max="7425" width="7.875" style="7" hidden="1" customWidth="1"/>
    <col min="7426" max="7427" width="12" style="7" customWidth="1"/>
    <col min="7428" max="7428" width="8" style="7" customWidth="1"/>
    <col min="7429" max="7429" width="7.875" style="7" customWidth="1"/>
    <col min="7430" max="7431" width="7.875" style="7" hidden="1" customWidth="1"/>
    <col min="7432" max="7679" width="7.875" style="7"/>
    <col min="7680" max="7680" width="35.75" style="7" customWidth="1"/>
    <col min="7681" max="7681" width="7.875" style="7" hidden="1" customWidth="1"/>
    <col min="7682" max="7683" width="12" style="7" customWidth="1"/>
    <col min="7684" max="7684" width="8" style="7" customWidth="1"/>
    <col min="7685" max="7685" width="7.875" style="7" customWidth="1"/>
    <col min="7686" max="7687" width="7.875" style="7" hidden="1" customWidth="1"/>
    <col min="7688" max="7935" width="7.875" style="7"/>
    <col min="7936" max="7936" width="35.75" style="7" customWidth="1"/>
    <col min="7937" max="7937" width="7.875" style="7" hidden="1" customWidth="1"/>
    <col min="7938" max="7939" width="12" style="7" customWidth="1"/>
    <col min="7940" max="7940" width="8" style="7" customWidth="1"/>
    <col min="7941" max="7941" width="7.875" style="7" customWidth="1"/>
    <col min="7942" max="7943" width="7.875" style="7" hidden="1" customWidth="1"/>
    <col min="7944" max="8191" width="7.875" style="7"/>
    <col min="8192" max="8192" width="35.75" style="7" customWidth="1"/>
    <col min="8193" max="8193" width="7.875" style="7" hidden="1" customWidth="1"/>
    <col min="8194" max="8195" width="12" style="7" customWidth="1"/>
    <col min="8196" max="8196" width="8" style="7" customWidth="1"/>
    <col min="8197" max="8197" width="7.875" style="7" customWidth="1"/>
    <col min="8198" max="8199" width="7.875" style="7" hidden="1" customWidth="1"/>
    <col min="8200" max="8447" width="7.875" style="7"/>
    <col min="8448" max="8448" width="35.75" style="7" customWidth="1"/>
    <col min="8449" max="8449" width="7.875" style="7" hidden="1" customWidth="1"/>
    <col min="8450" max="8451" width="12" style="7" customWidth="1"/>
    <col min="8452" max="8452" width="8" style="7" customWidth="1"/>
    <col min="8453" max="8453" width="7.875" style="7" customWidth="1"/>
    <col min="8454" max="8455" width="7.875" style="7" hidden="1" customWidth="1"/>
    <col min="8456" max="8703" width="7.875" style="7"/>
    <col min="8704" max="8704" width="35.75" style="7" customWidth="1"/>
    <col min="8705" max="8705" width="7.875" style="7" hidden="1" customWidth="1"/>
    <col min="8706" max="8707" width="12" style="7" customWidth="1"/>
    <col min="8708" max="8708" width="8" style="7" customWidth="1"/>
    <col min="8709" max="8709" width="7.875" style="7" customWidth="1"/>
    <col min="8710" max="8711" width="7.875" style="7" hidden="1" customWidth="1"/>
    <col min="8712" max="8959" width="7.875" style="7"/>
    <col min="8960" max="8960" width="35.75" style="7" customWidth="1"/>
    <col min="8961" max="8961" width="7.875" style="7" hidden="1" customWidth="1"/>
    <col min="8962" max="8963" width="12" style="7" customWidth="1"/>
    <col min="8964" max="8964" width="8" style="7" customWidth="1"/>
    <col min="8965" max="8965" width="7.875" style="7" customWidth="1"/>
    <col min="8966" max="8967" width="7.875" style="7" hidden="1" customWidth="1"/>
    <col min="8968" max="9215" width="7.875" style="7"/>
    <col min="9216" max="9216" width="35.75" style="7" customWidth="1"/>
    <col min="9217" max="9217" width="7.875" style="7" hidden="1" customWidth="1"/>
    <col min="9218" max="9219" width="12" style="7" customWidth="1"/>
    <col min="9220" max="9220" width="8" style="7" customWidth="1"/>
    <col min="9221" max="9221" width="7.875" style="7" customWidth="1"/>
    <col min="9222" max="9223" width="7.875" style="7" hidden="1" customWidth="1"/>
    <col min="9224" max="9471" width="7.875" style="7"/>
    <col min="9472" max="9472" width="35.75" style="7" customWidth="1"/>
    <col min="9473" max="9473" width="7.875" style="7" hidden="1" customWidth="1"/>
    <col min="9474" max="9475" width="12" style="7" customWidth="1"/>
    <col min="9476" max="9476" width="8" style="7" customWidth="1"/>
    <col min="9477" max="9477" width="7.875" style="7" customWidth="1"/>
    <col min="9478" max="9479" width="7.875" style="7" hidden="1" customWidth="1"/>
    <col min="9480" max="9727" width="7.875" style="7"/>
    <col min="9728" max="9728" width="35.75" style="7" customWidth="1"/>
    <col min="9729" max="9729" width="7.875" style="7" hidden="1" customWidth="1"/>
    <col min="9730" max="9731" width="12" style="7" customWidth="1"/>
    <col min="9732" max="9732" width="8" style="7" customWidth="1"/>
    <col min="9733" max="9733" width="7.875" style="7" customWidth="1"/>
    <col min="9734" max="9735" width="7.875" style="7" hidden="1" customWidth="1"/>
    <col min="9736" max="9983" width="7.875" style="7"/>
    <col min="9984" max="9984" width="35.75" style="7" customWidth="1"/>
    <col min="9985" max="9985" width="7.875" style="7" hidden="1" customWidth="1"/>
    <col min="9986" max="9987" width="12" style="7" customWidth="1"/>
    <col min="9988" max="9988" width="8" style="7" customWidth="1"/>
    <col min="9989" max="9989" width="7.875" style="7" customWidth="1"/>
    <col min="9990" max="9991" width="7.875" style="7" hidden="1" customWidth="1"/>
    <col min="9992" max="10239" width="7.875" style="7"/>
    <col min="10240" max="10240" width="35.75" style="7" customWidth="1"/>
    <col min="10241" max="10241" width="7.875" style="7" hidden="1" customWidth="1"/>
    <col min="10242" max="10243" width="12" style="7" customWidth="1"/>
    <col min="10244" max="10244" width="8" style="7" customWidth="1"/>
    <col min="10245" max="10245" width="7.875" style="7" customWidth="1"/>
    <col min="10246" max="10247" width="7.875" style="7" hidden="1" customWidth="1"/>
    <col min="10248" max="10495" width="7.875" style="7"/>
    <col min="10496" max="10496" width="35.75" style="7" customWidth="1"/>
    <col min="10497" max="10497" width="7.875" style="7" hidden="1" customWidth="1"/>
    <col min="10498" max="10499" width="12" style="7" customWidth="1"/>
    <col min="10500" max="10500" width="8" style="7" customWidth="1"/>
    <col min="10501" max="10501" width="7.875" style="7" customWidth="1"/>
    <col min="10502" max="10503" width="7.875" style="7" hidden="1" customWidth="1"/>
    <col min="10504" max="10751" width="7.875" style="7"/>
    <col min="10752" max="10752" width="35.75" style="7" customWidth="1"/>
    <col min="10753" max="10753" width="7.875" style="7" hidden="1" customWidth="1"/>
    <col min="10754" max="10755" width="12" style="7" customWidth="1"/>
    <col min="10756" max="10756" width="8" style="7" customWidth="1"/>
    <col min="10757" max="10757" width="7.875" style="7" customWidth="1"/>
    <col min="10758" max="10759" width="7.875" style="7" hidden="1" customWidth="1"/>
    <col min="10760" max="11007" width="7.875" style="7"/>
    <col min="11008" max="11008" width="35.75" style="7" customWidth="1"/>
    <col min="11009" max="11009" width="7.875" style="7" hidden="1" customWidth="1"/>
    <col min="11010" max="11011" width="12" style="7" customWidth="1"/>
    <col min="11012" max="11012" width="8" style="7" customWidth="1"/>
    <col min="11013" max="11013" width="7.875" style="7" customWidth="1"/>
    <col min="11014" max="11015" width="7.875" style="7" hidden="1" customWidth="1"/>
    <col min="11016" max="11263" width="7.875" style="7"/>
    <col min="11264" max="11264" width="35.75" style="7" customWidth="1"/>
    <col min="11265" max="11265" width="7.875" style="7" hidden="1" customWidth="1"/>
    <col min="11266" max="11267" width="12" style="7" customWidth="1"/>
    <col min="11268" max="11268" width="8" style="7" customWidth="1"/>
    <col min="11269" max="11269" width="7.875" style="7" customWidth="1"/>
    <col min="11270" max="11271" width="7.875" style="7" hidden="1" customWidth="1"/>
    <col min="11272" max="11519" width="7.875" style="7"/>
    <col min="11520" max="11520" width="35.75" style="7" customWidth="1"/>
    <col min="11521" max="11521" width="7.875" style="7" hidden="1" customWidth="1"/>
    <col min="11522" max="11523" width="12" style="7" customWidth="1"/>
    <col min="11524" max="11524" width="8" style="7" customWidth="1"/>
    <col min="11525" max="11525" width="7.875" style="7" customWidth="1"/>
    <col min="11526" max="11527" width="7.875" style="7" hidden="1" customWidth="1"/>
    <col min="11528" max="11775" width="7.875" style="7"/>
    <col min="11776" max="11776" width="35.75" style="7" customWidth="1"/>
    <col min="11777" max="11777" width="7.875" style="7" hidden="1" customWidth="1"/>
    <col min="11778" max="11779" width="12" style="7" customWidth="1"/>
    <col min="11780" max="11780" width="8" style="7" customWidth="1"/>
    <col min="11781" max="11781" width="7.875" style="7" customWidth="1"/>
    <col min="11782" max="11783" width="7.875" style="7" hidden="1" customWidth="1"/>
    <col min="11784" max="12031" width="7.875" style="7"/>
    <col min="12032" max="12032" width="35.75" style="7" customWidth="1"/>
    <col min="12033" max="12033" width="7.875" style="7" hidden="1" customWidth="1"/>
    <col min="12034" max="12035" width="12" style="7" customWidth="1"/>
    <col min="12036" max="12036" width="8" style="7" customWidth="1"/>
    <col min="12037" max="12037" width="7.875" style="7" customWidth="1"/>
    <col min="12038" max="12039" width="7.875" style="7" hidden="1" customWidth="1"/>
    <col min="12040" max="12287" width="7.875" style="7"/>
    <col min="12288" max="12288" width="35.75" style="7" customWidth="1"/>
    <col min="12289" max="12289" width="7.875" style="7" hidden="1" customWidth="1"/>
    <col min="12290" max="12291" width="12" style="7" customWidth="1"/>
    <col min="12292" max="12292" width="8" style="7" customWidth="1"/>
    <col min="12293" max="12293" width="7.875" style="7" customWidth="1"/>
    <col min="12294" max="12295" width="7.875" style="7" hidden="1" customWidth="1"/>
    <col min="12296" max="12543" width="7.875" style="7"/>
    <col min="12544" max="12544" width="35.75" style="7" customWidth="1"/>
    <col min="12545" max="12545" width="7.875" style="7" hidden="1" customWidth="1"/>
    <col min="12546" max="12547" width="12" style="7" customWidth="1"/>
    <col min="12548" max="12548" width="8" style="7" customWidth="1"/>
    <col min="12549" max="12549" width="7.875" style="7" customWidth="1"/>
    <col min="12550" max="12551" width="7.875" style="7" hidden="1" customWidth="1"/>
    <col min="12552" max="12799" width="7.875" style="7"/>
    <col min="12800" max="12800" width="35.75" style="7" customWidth="1"/>
    <col min="12801" max="12801" width="7.875" style="7" hidden="1" customWidth="1"/>
    <col min="12802" max="12803" width="12" style="7" customWidth="1"/>
    <col min="12804" max="12804" width="8" style="7" customWidth="1"/>
    <col min="12805" max="12805" width="7.875" style="7" customWidth="1"/>
    <col min="12806" max="12807" width="7.875" style="7" hidden="1" customWidth="1"/>
    <col min="12808" max="13055" width="7.875" style="7"/>
    <col min="13056" max="13056" width="35.75" style="7" customWidth="1"/>
    <col min="13057" max="13057" width="7.875" style="7" hidden="1" customWidth="1"/>
    <col min="13058" max="13059" width="12" style="7" customWidth="1"/>
    <col min="13060" max="13060" width="8" style="7" customWidth="1"/>
    <col min="13061" max="13061" width="7.875" style="7" customWidth="1"/>
    <col min="13062" max="13063" width="7.875" style="7" hidden="1" customWidth="1"/>
    <col min="13064" max="13311" width="7.875" style="7"/>
    <col min="13312" max="13312" width="35.75" style="7" customWidth="1"/>
    <col min="13313" max="13313" width="7.875" style="7" hidden="1" customWidth="1"/>
    <col min="13314" max="13315" width="12" style="7" customWidth="1"/>
    <col min="13316" max="13316" width="8" style="7" customWidth="1"/>
    <col min="13317" max="13317" width="7.875" style="7" customWidth="1"/>
    <col min="13318" max="13319" width="7.875" style="7" hidden="1" customWidth="1"/>
    <col min="13320" max="13567" width="7.875" style="7"/>
    <col min="13568" max="13568" width="35.75" style="7" customWidth="1"/>
    <col min="13569" max="13569" width="7.875" style="7" hidden="1" customWidth="1"/>
    <col min="13570" max="13571" width="12" style="7" customWidth="1"/>
    <col min="13572" max="13572" width="8" style="7" customWidth="1"/>
    <col min="13573" max="13573" width="7.875" style="7" customWidth="1"/>
    <col min="13574" max="13575" width="7.875" style="7" hidden="1" customWidth="1"/>
    <col min="13576" max="13823" width="7.875" style="7"/>
    <col min="13824" max="13824" width="35.75" style="7" customWidth="1"/>
    <col min="13825" max="13825" width="7.875" style="7" hidden="1" customWidth="1"/>
    <col min="13826" max="13827" width="12" style="7" customWidth="1"/>
    <col min="13828" max="13828" width="8" style="7" customWidth="1"/>
    <col min="13829" max="13829" width="7.875" style="7" customWidth="1"/>
    <col min="13830" max="13831" width="7.875" style="7" hidden="1" customWidth="1"/>
    <col min="13832" max="14079" width="7.875" style="7"/>
    <col min="14080" max="14080" width="35.75" style="7" customWidth="1"/>
    <col min="14081" max="14081" width="7.875" style="7" hidden="1" customWidth="1"/>
    <col min="14082" max="14083" width="12" style="7" customWidth="1"/>
    <col min="14084" max="14084" width="8" style="7" customWidth="1"/>
    <col min="14085" max="14085" width="7.875" style="7" customWidth="1"/>
    <col min="14086" max="14087" width="7.875" style="7" hidden="1" customWidth="1"/>
    <col min="14088" max="14335" width="7.875" style="7"/>
    <col min="14336" max="14336" width="35.75" style="7" customWidth="1"/>
    <col min="14337" max="14337" width="7.875" style="7" hidden="1" customWidth="1"/>
    <col min="14338" max="14339" width="12" style="7" customWidth="1"/>
    <col min="14340" max="14340" width="8" style="7" customWidth="1"/>
    <col min="14341" max="14341" width="7.875" style="7" customWidth="1"/>
    <col min="14342" max="14343" width="7.875" style="7" hidden="1" customWidth="1"/>
    <col min="14344" max="14591" width="7.875" style="7"/>
    <col min="14592" max="14592" width="35.75" style="7" customWidth="1"/>
    <col min="14593" max="14593" width="7.875" style="7" hidden="1" customWidth="1"/>
    <col min="14594" max="14595" width="12" style="7" customWidth="1"/>
    <col min="14596" max="14596" width="8" style="7" customWidth="1"/>
    <col min="14597" max="14597" width="7.875" style="7" customWidth="1"/>
    <col min="14598" max="14599" width="7.875" style="7" hidden="1" customWidth="1"/>
    <col min="14600" max="14847" width="7.875" style="7"/>
    <col min="14848" max="14848" width="35.75" style="7" customWidth="1"/>
    <col min="14849" max="14849" width="7.875" style="7" hidden="1" customWidth="1"/>
    <col min="14850" max="14851" width="12" style="7" customWidth="1"/>
    <col min="14852" max="14852" width="8" style="7" customWidth="1"/>
    <col min="14853" max="14853" width="7.875" style="7" customWidth="1"/>
    <col min="14854" max="14855" width="7.875" style="7" hidden="1" customWidth="1"/>
    <col min="14856" max="15103" width="7.875" style="7"/>
    <col min="15104" max="15104" width="35.75" style="7" customWidth="1"/>
    <col min="15105" max="15105" width="7.875" style="7" hidden="1" customWidth="1"/>
    <col min="15106" max="15107" width="12" style="7" customWidth="1"/>
    <col min="15108" max="15108" width="8" style="7" customWidth="1"/>
    <col min="15109" max="15109" width="7.875" style="7" customWidth="1"/>
    <col min="15110" max="15111" width="7.875" style="7" hidden="1" customWidth="1"/>
    <col min="15112" max="15359" width="7.875" style="7"/>
    <col min="15360" max="15360" width="35.75" style="7" customWidth="1"/>
    <col min="15361" max="15361" width="7.875" style="7" hidden="1" customWidth="1"/>
    <col min="15362" max="15363" width="12" style="7" customWidth="1"/>
    <col min="15364" max="15364" width="8" style="7" customWidth="1"/>
    <col min="15365" max="15365" width="7.875" style="7" customWidth="1"/>
    <col min="15366" max="15367" width="7.875" style="7" hidden="1" customWidth="1"/>
    <col min="15368" max="15615" width="7.875" style="7"/>
    <col min="15616" max="15616" width="35.75" style="7" customWidth="1"/>
    <col min="15617" max="15617" width="7.875" style="7" hidden="1" customWidth="1"/>
    <col min="15618" max="15619" width="12" style="7" customWidth="1"/>
    <col min="15620" max="15620" width="8" style="7" customWidth="1"/>
    <col min="15621" max="15621" width="7.875" style="7" customWidth="1"/>
    <col min="15622" max="15623" width="7.875" style="7" hidden="1" customWidth="1"/>
    <col min="15624" max="15871" width="7.875" style="7"/>
    <col min="15872" max="15872" width="35.75" style="7" customWidth="1"/>
    <col min="15873" max="15873" width="7.875" style="7" hidden="1" customWidth="1"/>
    <col min="15874" max="15875" width="12" style="7" customWidth="1"/>
    <col min="15876" max="15876" width="8" style="7" customWidth="1"/>
    <col min="15877" max="15877" width="7.875" style="7" customWidth="1"/>
    <col min="15878" max="15879" width="7.875" style="7" hidden="1" customWidth="1"/>
    <col min="15880" max="16127" width="7.875" style="7"/>
    <col min="16128" max="16128" width="35.75" style="7" customWidth="1"/>
    <col min="16129" max="16129" width="7.875" style="7" hidden="1" customWidth="1"/>
    <col min="16130" max="16131" width="12" style="7" customWidth="1"/>
    <col min="16132" max="16132" width="8" style="7" customWidth="1"/>
    <col min="16133" max="16133" width="7.875" style="7" customWidth="1"/>
    <col min="16134" max="16135" width="7.875" style="7" hidden="1" customWidth="1"/>
    <col min="16136" max="16384" width="7.875" style="7"/>
  </cols>
  <sheetData>
    <row r="1" spans="1:6" ht="18.75">
      <c r="A1" s="8" t="s">
        <v>748</v>
      </c>
      <c r="B1" s="9"/>
      <c r="C1" s="9"/>
    </row>
    <row r="2" spans="1:6" ht="23.25">
      <c r="A2" s="10" t="s">
        <v>749</v>
      </c>
      <c r="B2" s="11"/>
      <c r="C2" s="11"/>
    </row>
    <row r="3" spans="1:6">
      <c r="A3" s="12"/>
      <c r="B3" s="12"/>
      <c r="C3" s="13" t="s">
        <v>750</v>
      </c>
    </row>
    <row r="4" spans="1:6" s="1" customFormat="1" ht="46.5" customHeight="1">
      <c r="A4" s="14" t="s">
        <v>3</v>
      </c>
      <c r="B4" s="14" t="s">
        <v>436</v>
      </c>
      <c r="C4" s="14" t="s">
        <v>751</v>
      </c>
      <c r="D4" s="15"/>
    </row>
    <row r="5" spans="1:6" s="2" customFormat="1" ht="46.5" customHeight="1">
      <c r="A5" s="16" t="s">
        <v>752</v>
      </c>
      <c r="B5" s="17">
        <v>2.98</v>
      </c>
      <c r="C5" s="18">
        <v>2.98</v>
      </c>
      <c r="D5" s="19"/>
    </row>
    <row r="6" spans="1:6" s="3" customFormat="1" ht="46.5" customHeight="1">
      <c r="A6" s="16" t="s">
        <v>753</v>
      </c>
      <c r="B6" s="17">
        <v>4.71</v>
      </c>
      <c r="C6" s="18">
        <v>4.71</v>
      </c>
      <c r="D6" s="20"/>
      <c r="F6" s="3">
        <v>988753</v>
      </c>
    </row>
    <row r="7" spans="1:6" s="4" customFormat="1" ht="46.5" customHeight="1">
      <c r="A7" s="21" t="s">
        <v>754</v>
      </c>
      <c r="B7" s="22"/>
      <c r="C7" s="23"/>
      <c r="D7" s="24"/>
      <c r="F7" s="4">
        <v>822672</v>
      </c>
    </row>
    <row r="8" spans="1:6" s="5" customFormat="1" ht="46.5" customHeight="1">
      <c r="A8" s="16" t="s">
        <v>755</v>
      </c>
      <c r="B8" s="28">
        <v>0.26</v>
      </c>
      <c r="C8" s="28">
        <v>0.26</v>
      </c>
      <c r="D8" s="25"/>
    </row>
    <row r="9" spans="1:6" s="4" customFormat="1" ht="46.5" customHeight="1">
      <c r="A9" s="16" t="s">
        <v>756</v>
      </c>
      <c r="B9" s="18">
        <v>3.89</v>
      </c>
      <c r="C9" s="18">
        <v>3.89</v>
      </c>
      <c r="D9" s="24"/>
      <c r="F9" s="4">
        <v>988753</v>
      </c>
    </row>
    <row r="10" spans="1:6" s="4" customFormat="1" ht="46.5" customHeight="1">
      <c r="A10" s="21" t="s">
        <v>757</v>
      </c>
      <c r="B10" s="29">
        <v>1.0900000000000001</v>
      </c>
      <c r="C10" s="22"/>
      <c r="D10" s="24"/>
      <c r="F10" s="4">
        <v>822672</v>
      </c>
    </row>
    <row r="11" spans="1:6" s="6" customFormat="1" ht="46.5" customHeight="1">
      <c r="A11" s="26" t="s">
        <v>758</v>
      </c>
      <c r="B11" s="29">
        <v>5.8</v>
      </c>
      <c r="C11" s="22"/>
      <c r="D11" s="27"/>
    </row>
  </sheetData>
  <phoneticPr fontId="87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workbookViewId="0">
      <selection activeCell="Z9" sqref="Z9"/>
    </sheetView>
  </sheetViews>
  <sheetFormatPr defaultColWidth="7" defaultRowHeight="15"/>
  <cols>
    <col min="1" max="1" width="35.125" style="69" customWidth="1"/>
    <col min="2" max="2" width="29.625" style="95" customWidth="1"/>
    <col min="3" max="3" width="10.375" style="70" hidden="1" customWidth="1"/>
    <col min="4" max="4" width="9.625" style="71" hidden="1" customWidth="1"/>
    <col min="5" max="5" width="8.125" style="71" hidden="1" customWidth="1"/>
    <col min="6" max="6" width="9.625" style="72" hidden="1" customWidth="1"/>
    <col min="7" max="7" width="17.5" style="72" hidden="1" customWidth="1"/>
    <col min="8" max="8" width="12.5" style="73" hidden="1" customWidth="1"/>
    <col min="9" max="9" width="7" style="74" hidden="1" customWidth="1"/>
    <col min="10" max="11" width="7" style="71" hidden="1" customWidth="1"/>
    <col min="12" max="12" width="13.875" style="71" hidden="1" customWidth="1"/>
    <col min="13" max="13" width="7.875" style="71" hidden="1" customWidth="1"/>
    <col min="14" max="14" width="9.5" style="71" hidden="1" customWidth="1"/>
    <col min="15" max="15" width="6.875" style="71" hidden="1" customWidth="1"/>
    <col min="16" max="16" width="9" style="71" hidden="1" customWidth="1"/>
    <col min="17" max="17" width="5.875" style="71" hidden="1" customWidth="1"/>
    <col min="18" max="18" width="5.25" style="71" hidden="1" customWidth="1"/>
    <col min="19" max="19" width="6.5" style="71" hidden="1" customWidth="1"/>
    <col min="20" max="21" width="7" style="71" hidden="1" customWidth="1"/>
    <col min="22" max="22" width="10.625" style="71" hidden="1" customWidth="1"/>
    <col min="23" max="23" width="10.5" style="71" hidden="1" customWidth="1"/>
    <col min="24" max="24" width="7" style="71" hidden="1" customWidth="1"/>
    <col min="25" max="16384" width="7" style="71"/>
  </cols>
  <sheetData>
    <row r="1" spans="1:24" ht="29.25" customHeight="1">
      <c r="A1" s="75" t="s">
        <v>31</v>
      </c>
    </row>
    <row r="2" spans="1:24" ht="28.5" customHeight="1">
      <c r="A2" s="266" t="s">
        <v>32</v>
      </c>
      <c r="B2" s="267"/>
      <c r="F2" s="71"/>
      <c r="G2" s="71"/>
      <c r="H2" s="71"/>
    </row>
    <row r="3" spans="1:24" s="70" customFormat="1" ht="21.75" customHeight="1">
      <c r="A3" s="69"/>
      <c r="B3" s="120" t="s">
        <v>33</v>
      </c>
      <c r="D3" s="70">
        <v>12.11</v>
      </c>
      <c r="F3" s="70">
        <v>12.22</v>
      </c>
      <c r="I3" s="95"/>
      <c r="L3" s="70">
        <v>1.2</v>
      </c>
    </row>
    <row r="4" spans="1:24" s="70" customFormat="1" ht="39" customHeight="1">
      <c r="A4" s="76" t="s">
        <v>3</v>
      </c>
      <c r="B4" s="97" t="s">
        <v>4</v>
      </c>
      <c r="F4" s="121" t="s">
        <v>34</v>
      </c>
      <c r="G4" s="121" t="s">
        <v>35</v>
      </c>
      <c r="H4" s="121" t="s">
        <v>36</v>
      </c>
      <c r="I4" s="95"/>
      <c r="L4" s="121" t="s">
        <v>34</v>
      </c>
      <c r="M4" s="131" t="s">
        <v>35</v>
      </c>
      <c r="N4" s="121" t="s">
        <v>36</v>
      </c>
    </row>
    <row r="5" spans="1:24" s="70" customFormat="1" ht="39" customHeight="1">
      <c r="A5" s="122" t="s">
        <v>37</v>
      </c>
      <c r="B5" s="98">
        <f>B6+B29</f>
        <v>167319</v>
      </c>
      <c r="F5" s="121" t="str">
        <f t="shared" ref="F5:H5" si="0">""</f>
        <v/>
      </c>
      <c r="G5" s="121" t="str">
        <f t="shared" si="0"/>
        <v/>
      </c>
      <c r="H5" s="121" t="str">
        <f t="shared" si="0"/>
        <v/>
      </c>
      <c r="I5" s="95"/>
      <c r="L5" s="121" t="str">
        <f t="shared" ref="L5:N5" si="1">""</f>
        <v/>
      </c>
      <c r="M5" s="131" t="str">
        <f t="shared" si="1"/>
        <v/>
      </c>
      <c r="N5" s="121" t="str">
        <f t="shared" si="1"/>
        <v/>
      </c>
      <c r="V5" s="117" t="e">
        <f>V34+#REF!+#REF!+#REF!+#REF!+#REF!+#REF!+#REF!+#REF!+#REF!+#REF!+#REF!+#REF!+#REF!+#REF!+#REF!+#REF!+#REF!+#REF!+#REF!+#REF!</f>
        <v>#REF!</v>
      </c>
      <c r="W5" s="117" t="e">
        <f>W34+#REF!+#REF!+#REF!+#REF!+#REF!+#REF!+#REF!+#REF!+#REF!+#REF!+#REF!+#REF!+#REF!+#REF!+#REF!+#REF!+#REF!+#REF!+#REF!+#REF!</f>
        <v>#REF!</v>
      </c>
    </row>
    <row r="6" spans="1:24" s="69" customFormat="1" ht="39" customHeight="1">
      <c r="A6" s="123" t="s">
        <v>38</v>
      </c>
      <c r="B6" s="231" t="s">
        <v>39</v>
      </c>
      <c r="C6" s="69">
        <v>105429</v>
      </c>
      <c r="D6" s="69">
        <v>595734.14</v>
      </c>
      <c r="E6" s="69">
        <f>104401+13602</f>
        <v>118003</v>
      </c>
      <c r="F6" s="124" t="s">
        <v>40</v>
      </c>
      <c r="G6" s="124" t="s">
        <v>41</v>
      </c>
      <c r="H6" s="124">
        <v>596221.15</v>
      </c>
      <c r="I6" s="69" t="e">
        <f t="shared" ref="I6:I8" si="2">F6-A6</f>
        <v>#VALUE!</v>
      </c>
      <c r="J6" s="69">
        <f t="shared" ref="J6:J8" si="3">H6-B6</f>
        <v>428902.15</v>
      </c>
      <c r="K6" s="69">
        <v>75943</v>
      </c>
      <c r="L6" s="124" t="s">
        <v>40</v>
      </c>
      <c r="M6" s="124" t="s">
        <v>41</v>
      </c>
      <c r="N6" s="124">
        <v>643048.94999999995</v>
      </c>
      <c r="O6" s="69" t="e">
        <f t="shared" ref="O6:O8" si="4">L6-A6</f>
        <v>#VALUE!</v>
      </c>
      <c r="P6" s="69">
        <f t="shared" ref="P6:P8" si="5">N6-B6</f>
        <v>475729.95</v>
      </c>
      <c r="R6" s="69">
        <v>717759</v>
      </c>
      <c r="T6" s="132" t="s">
        <v>40</v>
      </c>
      <c r="U6" s="132" t="s">
        <v>41</v>
      </c>
      <c r="V6" s="132">
        <v>659380.53</v>
      </c>
      <c r="W6" s="69">
        <f t="shared" ref="W6:W8" si="6">B6-V6</f>
        <v>-492061.53</v>
      </c>
      <c r="X6" s="69" t="e">
        <f t="shared" ref="X6:X8" si="7">T6-A6</f>
        <v>#VALUE!</v>
      </c>
    </row>
    <row r="7" spans="1:24" s="104" customFormat="1" ht="39" customHeight="1">
      <c r="A7" s="130" t="s">
        <v>42</v>
      </c>
      <c r="B7" s="232">
        <v>21971</v>
      </c>
      <c r="D7" s="104">
        <v>7616.62</v>
      </c>
      <c r="F7" s="233" t="s">
        <v>43</v>
      </c>
      <c r="G7" s="233" t="s">
        <v>44</v>
      </c>
      <c r="H7" s="233">
        <v>7616.62</v>
      </c>
      <c r="I7" s="104" t="e">
        <f t="shared" si="2"/>
        <v>#VALUE!</v>
      </c>
      <c r="J7" s="104">
        <f t="shared" si="3"/>
        <v>-14354.38</v>
      </c>
      <c r="L7" s="233" t="s">
        <v>43</v>
      </c>
      <c r="M7" s="233" t="s">
        <v>44</v>
      </c>
      <c r="N7" s="233">
        <v>7749.58</v>
      </c>
      <c r="O7" s="104" t="e">
        <f t="shared" si="4"/>
        <v>#VALUE!</v>
      </c>
      <c r="P7" s="104">
        <f t="shared" si="5"/>
        <v>-14221.42</v>
      </c>
      <c r="T7" s="235" t="s">
        <v>43</v>
      </c>
      <c r="U7" s="235" t="s">
        <v>44</v>
      </c>
      <c r="V7" s="235">
        <v>8475.4699999999993</v>
      </c>
      <c r="W7" s="104">
        <f t="shared" si="6"/>
        <v>13495.53</v>
      </c>
      <c r="X7" s="104" t="e">
        <f t="shared" si="7"/>
        <v>#VALUE!</v>
      </c>
    </row>
    <row r="8" spans="1:24" s="108" customFormat="1" ht="39" customHeight="1">
      <c r="A8" s="130" t="s">
        <v>45</v>
      </c>
      <c r="B8" s="232">
        <v>225</v>
      </c>
      <c r="D8" s="108">
        <v>3922.87</v>
      </c>
      <c r="F8" s="234" t="s">
        <v>46</v>
      </c>
      <c r="G8" s="234" t="s">
        <v>47</v>
      </c>
      <c r="H8" s="234">
        <v>3922.87</v>
      </c>
      <c r="I8" s="108" t="e">
        <f t="shared" si="2"/>
        <v>#VALUE!</v>
      </c>
      <c r="J8" s="108">
        <f t="shared" si="3"/>
        <v>3697.87</v>
      </c>
      <c r="K8" s="108">
        <v>750</v>
      </c>
      <c r="L8" s="234" t="s">
        <v>46</v>
      </c>
      <c r="M8" s="234" t="s">
        <v>47</v>
      </c>
      <c r="N8" s="234">
        <v>4041.81</v>
      </c>
      <c r="O8" s="108" t="e">
        <f t="shared" si="4"/>
        <v>#VALUE!</v>
      </c>
      <c r="P8" s="108">
        <f t="shared" si="5"/>
        <v>3816.81</v>
      </c>
      <c r="T8" s="236" t="s">
        <v>46</v>
      </c>
      <c r="U8" s="236" t="s">
        <v>47</v>
      </c>
      <c r="V8" s="236">
        <v>4680.9399999999996</v>
      </c>
      <c r="W8" s="108">
        <f t="shared" si="6"/>
        <v>-4455.9399999999996</v>
      </c>
      <c r="X8" s="108" t="e">
        <f t="shared" si="7"/>
        <v>#VALUE!</v>
      </c>
    </row>
    <row r="9" spans="1:24" s="108" customFormat="1" ht="39" customHeight="1">
      <c r="A9" s="130" t="s">
        <v>48</v>
      </c>
      <c r="B9" s="232">
        <v>6956</v>
      </c>
      <c r="F9" s="234"/>
      <c r="G9" s="234"/>
      <c r="H9" s="234"/>
      <c r="L9" s="234"/>
      <c r="M9" s="234"/>
      <c r="N9" s="234"/>
      <c r="T9" s="236"/>
      <c r="U9" s="236"/>
      <c r="V9" s="236"/>
    </row>
    <row r="10" spans="1:24" s="108" customFormat="1" ht="39" customHeight="1">
      <c r="A10" s="130" t="s">
        <v>49</v>
      </c>
      <c r="B10" s="232">
        <v>42041</v>
      </c>
      <c r="F10" s="234"/>
      <c r="G10" s="234"/>
      <c r="H10" s="234"/>
      <c r="L10" s="234"/>
      <c r="M10" s="234"/>
      <c r="N10" s="234"/>
      <c r="T10" s="236"/>
      <c r="U10" s="236"/>
      <c r="V10" s="236"/>
    </row>
    <row r="11" spans="1:24" s="108" customFormat="1" ht="39" customHeight="1">
      <c r="A11" s="130" t="s">
        <v>50</v>
      </c>
      <c r="B11" s="232">
        <v>994</v>
      </c>
      <c r="F11" s="234"/>
      <c r="G11" s="234"/>
      <c r="H11" s="234"/>
      <c r="L11" s="234"/>
      <c r="M11" s="234"/>
      <c r="N11" s="234"/>
      <c r="T11" s="236"/>
      <c r="U11" s="236"/>
      <c r="V11" s="236"/>
    </row>
    <row r="12" spans="1:24" s="108" customFormat="1" ht="39" customHeight="1">
      <c r="A12" s="130" t="s">
        <v>51</v>
      </c>
      <c r="B12" s="232">
        <v>981</v>
      </c>
      <c r="F12" s="234"/>
      <c r="G12" s="234"/>
      <c r="H12" s="234"/>
      <c r="L12" s="234"/>
      <c r="M12" s="234"/>
      <c r="N12" s="234"/>
      <c r="T12" s="236"/>
      <c r="U12" s="236"/>
      <c r="V12" s="236"/>
    </row>
    <row r="13" spans="1:24" s="108" customFormat="1" ht="39" customHeight="1">
      <c r="A13" s="130" t="s">
        <v>52</v>
      </c>
      <c r="B13" s="232">
        <v>24903</v>
      </c>
      <c r="F13" s="234"/>
      <c r="G13" s="234"/>
      <c r="H13" s="234"/>
      <c r="L13" s="234"/>
      <c r="M13" s="234"/>
      <c r="N13" s="234"/>
      <c r="T13" s="236"/>
      <c r="U13" s="236"/>
      <c r="V13" s="236"/>
    </row>
    <row r="14" spans="1:24" s="108" customFormat="1" ht="39" customHeight="1">
      <c r="A14" s="130" t="s">
        <v>53</v>
      </c>
      <c r="B14" s="232">
        <v>21544</v>
      </c>
      <c r="F14" s="234"/>
      <c r="G14" s="234"/>
      <c r="H14" s="234"/>
      <c r="L14" s="234"/>
      <c r="M14" s="234"/>
      <c r="N14" s="234"/>
      <c r="T14" s="236"/>
      <c r="U14" s="236"/>
      <c r="V14" s="236"/>
    </row>
    <row r="15" spans="1:24" s="108" customFormat="1" ht="39" customHeight="1">
      <c r="A15" s="130" t="s">
        <v>54</v>
      </c>
      <c r="B15" s="232">
        <v>5671</v>
      </c>
      <c r="F15" s="234"/>
      <c r="G15" s="234"/>
      <c r="H15" s="234"/>
      <c r="L15" s="234"/>
      <c r="M15" s="234"/>
      <c r="N15" s="234"/>
      <c r="T15" s="236"/>
      <c r="U15" s="236"/>
      <c r="V15" s="236"/>
    </row>
    <row r="16" spans="1:24" s="108" customFormat="1" ht="39" customHeight="1">
      <c r="A16" s="130" t="s">
        <v>55</v>
      </c>
      <c r="B16" s="232">
        <v>3304</v>
      </c>
      <c r="F16" s="234"/>
      <c r="G16" s="234"/>
      <c r="H16" s="234"/>
      <c r="L16" s="234"/>
      <c r="M16" s="234"/>
      <c r="N16" s="234"/>
      <c r="T16" s="236"/>
      <c r="U16" s="236"/>
      <c r="V16" s="236"/>
    </row>
    <row r="17" spans="1:24" s="108" customFormat="1" ht="39" customHeight="1">
      <c r="A17" s="130" t="s">
        <v>56</v>
      </c>
      <c r="B17" s="232">
        <v>21748</v>
      </c>
      <c r="F17" s="234"/>
      <c r="G17" s="234"/>
      <c r="H17" s="234"/>
      <c r="L17" s="234"/>
      <c r="M17" s="234"/>
      <c r="N17" s="234"/>
      <c r="T17" s="236"/>
      <c r="U17" s="236"/>
      <c r="V17" s="236"/>
    </row>
    <row r="18" spans="1:24" s="108" customFormat="1" ht="39" customHeight="1">
      <c r="A18" s="130" t="s">
        <v>57</v>
      </c>
      <c r="B18" s="232">
        <v>4095</v>
      </c>
      <c r="F18" s="234"/>
      <c r="G18" s="234"/>
      <c r="H18" s="234"/>
      <c r="L18" s="234"/>
      <c r="M18" s="234"/>
      <c r="N18" s="234"/>
      <c r="T18" s="236"/>
      <c r="U18" s="236"/>
      <c r="V18" s="236"/>
    </row>
    <row r="19" spans="1:24" s="108" customFormat="1" ht="39" customHeight="1">
      <c r="A19" s="130" t="s">
        <v>58</v>
      </c>
      <c r="B19" s="232">
        <v>2208</v>
      </c>
      <c r="F19" s="234"/>
      <c r="G19" s="234"/>
      <c r="H19" s="234"/>
      <c r="L19" s="234"/>
      <c r="M19" s="234"/>
      <c r="N19" s="234"/>
      <c r="T19" s="236"/>
      <c r="U19" s="236"/>
      <c r="V19" s="236"/>
    </row>
    <row r="20" spans="1:24" s="108" customFormat="1" ht="39" customHeight="1">
      <c r="A20" s="130" t="s">
        <v>59</v>
      </c>
      <c r="B20" s="232">
        <v>119</v>
      </c>
      <c r="F20" s="234"/>
      <c r="G20" s="234"/>
      <c r="H20" s="234"/>
      <c r="L20" s="234"/>
      <c r="M20" s="234"/>
      <c r="N20" s="234"/>
      <c r="T20" s="236"/>
      <c r="U20" s="236"/>
      <c r="V20" s="236"/>
    </row>
    <row r="21" spans="1:24" s="108" customFormat="1" ht="39" customHeight="1">
      <c r="A21" s="130" t="s">
        <v>60</v>
      </c>
      <c r="B21" s="232">
        <v>772</v>
      </c>
      <c r="F21" s="234"/>
      <c r="G21" s="234"/>
      <c r="H21" s="234"/>
      <c r="L21" s="234"/>
      <c r="M21" s="234"/>
      <c r="N21" s="234"/>
      <c r="T21" s="236"/>
      <c r="U21" s="236"/>
      <c r="V21" s="236"/>
    </row>
    <row r="22" spans="1:24" s="108" customFormat="1" ht="39" customHeight="1">
      <c r="A22" s="130" t="s">
        <v>61</v>
      </c>
      <c r="B22" s="232">
        <v>101</v>
      </c>
      <c r="F22" s="234"/>
      <c r="G22" s="234"/>
      <c r="H22" s="234"/>
      <c r="L22" s="234"/>
      <c r="M22" s="234"/>
      <c r="N22" s="234"/>
      <c r="T22" s="236"/>
      <c r="U22" s="236"/>
      <c r="V22" s="236"/>
    </row>
    <row r="23" spans="1:24" s="108" customFormat="1" ht="39" customHeight="1">
      <c r="A23" s="130" t="s">
        <v>62</v>
      </c>
      <c r="B23" s="232">
        <v>107</v>
      </c>
      <c r="F23" s="234"/>
      <c r="G23" s="234"/>
      <c r="H23" s="234"/>
      <c r="L23" s="234"/>
      <c r="M23" s="234"/>
      <c r="N23" s="234"/>
      <c r="T23" s="236"/>
      <c r="U23" s="236"/>
      <c r="V23" s="236"/>
    </row>
    <row r="24" spans="1:24" s="108" customFormat="1" ht="39" customHeight="1">
      <c r="A24" s="130" t="s">
        <v>63</v>
      </c>
      <c r="B24" s="232">
        <v>1116</v>
      </c>
      <c r="F24" s="234"/>
      <c r="G24" s="234"/>
      <c r="H24" s="234"/>
      <c r="L24" s="234"/>
      <c r="M24" s="234"/>
      <c r="N24" s="234"/>
      <c r="T24" s="236"/>
      <c r="U24" s="236"/>
      <c r="V24" s="236"/>
    </row>
    <row r="25" spans="1:24" s="108" customFormat="1" ht="39" customHeight="1">
      <c r="A25" s="130" t="s">
        <v>64</v>
      </c>
      <c r="B25" s="232">
        <v>1690</v>
      </c>
      <c r="F25" s="234"/>
      <c r="G25" s="234"/>
      <c r="H25" s="234"/>
      <c r="L25" s="234"/>
      <c r="M25" s="234"/>
      <c r="N25" s="234"/>
      <c r="T25" s="236"/>
      <c r="U25" s="236"/>
      <c r="V25" s="236"/>
    </row>
    <row r="26" spans="1:24" s="108" customFormat="1" ht="39" customHeight="1">
      <c r="A26" s="130" t="s">
        <v>65</v>
      </c>
      <c r="B26" s="232">
        <v>5200</v>
      </c>
      <c r="F26" s="234"/>
      <c r="G26" s="234"/>
      <c r="H26" s="234"/>
      <c r="L26" s="234"/>
      <c r="M26" s="234"/>
      <c r="N26" s="234"/>
      <c r="T26" s="236"/>
      <c r="U26" s="236"/>
      <c r="V26" s="236"/>
    </row>
    <row r="27" spans="1:24" s="108" customFormat="1" ht="39" customHeight="1">
      <c r="A27" s="130" t="s">
        <v>66</v>
      </c>
      <c r="B27" s="232">
        <v>1553</v>
      </c>
      <c r="F27" s="234"/>
      <c r="G27" s="234"/>
      <c r="H27" s="234"/>
      <c r="L27" s="234"/>
      <c r="M27" s="234"/>
      <c r="N27" s="234"/>
      <c r="T27" s="236"/>
      <c r="U27" s="236"/>
      <c r="V27" s="236"/>
    </row>
    <row r="28" spans="1:24" s="108" customFormat="1" ht="39" customHeight="1">
      <c r="A28" s="130" t="s">
        <v>67</v>
      </c>
      <c r="B28" s="232">
        <v>20</v>
      </c>
      <c r="F28" s="234"/>
      <c r="G28" s="234"/>
      <c r="H28" s="234"/>
      <c r="L28" s="234"/>
      <c r="M28" s="234"/>
      <c r="N28" s="234"/>
      <c r="T28" s="236"/>
      <c r="U28" s="236"/>
      <c r="V28" s="236"/>
    </row>
    <row r="29" spans="1:24" s="70" customFormat="1" ht="39" customHeight="1">
      <c r="A29" s="123" t="s">
        <v>68</v>
      </c>
      <c r="B29" s="98">
        <v>0</v>
      </c>
      <c r="C29" s="83">
        <v>105429</v>
      </c>
      <c r="D29" s="127">
        <v>595734.14</v>
      </c>
      <c r="E29" s="70">
        <f>104401+13602</f>
        <v>118003</v>
      </c>
      <c r="F29" s="128" t="s">
        <v>40</v>
      </c>
      <c r="G29" s="128" t="s">
        <v>41</v>
      </c>
      <c r="H29" s="129">
        <v>596221.15</v>
      </c>
      <c r="I29" s="95" t="e">
        <f t="shared" ref="I29:I33" si="8">F29-A29</f>
        <v>#VALUE!</v>
      </c>
      <c r="J29" s="83">
        <f t="shared" ref="J29:J33" si="9">H29-B29</f>
        <v>596221.15</v>
      </c>
      <c r="K29" s="83">
        <v>75943</v>
      </c>
      <c r="L29" s="128" t="s">
        <v>40</v>
      </c>
      <c r="M29" s="128" t="s">
        <v>41</v>
      </c>
      <c r="N29" s="129">
        <v>643048.94999999995</v>
      </c>
      <c r="O29" s="95" t="e">
        <f t="shared" ref="O29:O33" si="10">L29-A29</f>
        <v>#VALUE!</v>
      </c>
      <c r="P29" s="83">
        <f t="shared" ref="P29:P33" si="11">N29-B29</f>
        <v>643048.94999999995</v>
      </c>
      <c r="R29" s="70">
        <v>717759</v>
      </c>
      <c r="T29" s="133" t="s">
        <v>40</v>
      </c>
      <c r="U29" s="133" t="s">
        <v>41</v>
      </c>
      <c r="V29" s="134">
        <v>659380.53</v>
      </c>
      <c r="W29" s="70">
        <f t="shared" ref="W29:W36" si="12">B29-V29</f>
        <v>-659380.53</v>
      </c>
      <c r="X29" s="70" t="e">
        <f t="shared" ref="X29:X36" si="13">T29-A29</f>
        <v>#VALUE!</v>
      </c>
    </row>
    <row r="30" spans="1:24" s="70" customFormat="1" ht="39" customHeight="1">
      <c r="A30" s="130" t="s">
        <v>69</v>
      </c>
      <c r="B30" s="101">
        <v>0</v>
      </c>
      <c r="C30" s="83"/>
      <c r="D30" s="83">
        <v>7616.62</v>
      </c>
      <c r="F30" s="128" t="s">
        <v>43</v>
      </c>
      <c r="G30" s="128" t="s">
        <v>44</v>
      </c>
      <c r="H30" s="129">
        <v>7616.62</v>
      </c>
      <c r="I30" s="95" t="e">
        <f t="shared" si="8"/>
        <v>#VALUE!</v>
      </c>
      <c r="J30" s="83">
        <f t="shared" si="9"/>
        <v>7616.62</v>
      </c>
      <c r="K30" s="83"/>
      <c r="L30" s="128" t="s">
        <v>43</v>
      </c>
      <c r="M30" s="128" t="s">
        <v>44</v>
      </c>
      <c r="N30" s="129">
        <v>7749.58</v>
      </c>
      <c r="O30" s="95" t="e">
        <f t="shared" si="10"/>
        <v>#VALUE!</v>
      </c>
      <c r="P30" s="83">
        <f t="shared" si="11"/>
        <v>7749.58</v>
      </c>
      <c r="T30" s="133" t="s">
        <v>43</v>
      </c>
      <c r="U30" s="133" t="s">
        <v>44</v>
      </c>
      <c r="V30" s="134">
        <v>8475.4699999999993</v>
      </c>
      <c r="W30" s="70">
        <f t="shared" si="12"/>
        <v>-8475.4699999999993</v>
      </c>
      <c r="X30" s="70" t="e">
        <f t="shared" si="13"/>
        <v>#VALUE!</v>
      </c>
    </row>
    <row r="31" spans="1:24" s="70" customFormat="1" ht="39" customHeight="1">
      <c r="A31" s="130" t="s">
        <v>70</v>
      </c>
      <c r="B31" s="101">
        <v>0</v>
      </c>
      <c r="C31" s="83"/>
      <c r="D31" s="83"/>
      <c r="F31" s="128"/>
      <c r="G31" s="128"/>
      <c r="H31" s="129"/>
      <c r="I31" s="95"/>
      <c r="J31" s="83"/>
      <c r="K31" s="83"/>
      <c r="L31" s="128"/>
      <c r="M31" s="128"/>
      <c r="N31" s="129"/>
      <c r="O31" s="95"/>
      <c r="P31" s="83"/>
      <c r="T31" s="133"/>
      <c r="U31" s="133"/>
      <c r="V31" s="134"/>
    </row>
    <row r="32" spans="1:24" s="70" customFormat="1" ht="39" customHeight="1">
      <c r="A32" s="110" t="s">
        <v>71</v>
      </c>
      <c r="B32" s="101">
        <v>0</v>
      </c>
      <c r="C32" s="83"/>
      <c r="D32" s="83">
        <v>3922.87</v>
      </c>
      <c r="F32" s="128" t="s">
        <v>46</v>
      </c>
      <c r="G32" s="128" t="s">
        <v>47</v>
      </c>
      <c r="H32" s="129">
        <v>3922.87</v>
      </c>
      <c r="I32" s="95" t="e">
        <f t="shared" si="8"/>
        <v>#VALUE!</v>
      </c>
      <c r="J32" s="83">
        <f t="shared" si="9"/>
        <v>3922.87</v>
      </c>
      <c r="K32" s="83">
        <v>750</v>
      </c>
      <c r="L32" s="128" t="s">
        <v>46</v>
      </c>
      <c r="M32" s="128" t="s">
        <v>47</v>
      </c>
      <c r="N32" s="129">
        <v>4041.81</v>
      </c>
      <c r="O32" s="95" t="e">
        <f t="shared" si="10"/>
        <v>#VALUE!</v>
      </c>
      <c r="P32" s="83">
        <f t="shared" si="11"/>
        <v>4041.81</v>
      </c>
      <c r="T32" s="133" t="s">
        <v>46</v>
      </c>
      <c r="U32" s="133" t="s">
        <v>47</v>
      </c>
      <c r="V32" s="134">
        <v>4680.9399999999996</v>
      </c>
      <c r="W32" s="70">
        <f t="shared" si="12"/>
        <v>-4680.9399999999996</v>
      </c>
      <c r="X32" s="70" t="e">
        <f t="shared" si="13"/>
        <v>#VALUE!</v>
      </c>
    </row>
    <row r="33" spans="1:24" s="70" customFormat="1" ht="39" customHeight="1">
      <c r="A33" s="110" t="s">
        <v>72</v>
      </c>
      <c r="B33" s="101">
        <v>0</v>
      </c>
      <c r="C33" s="83"/>
      <c r="D33" s="83">
        <v>3922.87</v>
      </c>
      <c r="F33" s="128" t="s">
        <v>46</v>
      </c>
      <c r="G33" s="128" t="s">
        <v>47</v>
      </c>
      <c r="H33" s="129">
        <v>3922.87</v>
      </c>
      <c r="I33" s="95" t="e">
        <f t="shared" si="8"/>
        <v>#VALUE!</v>
      </c>
      <c r="J33" s="83">
        <f t="shared" si="9"/>
        <v>3922.87</v>
      </c>
      <c r="K33" s="83">
        <v>750</v>
      </c>
      <c r="L33" s="128" t="s">
        <v>46</v>
      </c>
      <c r="M33" s="128" t="s">
        <v>47</v>
      </c>
      <c r="N33" s="129">
        <v>4041.81</v>
      </c>
      <c r="O33" s="95" t="e">
        <f t="shared" si="10"/>
        <v>#VALUE!</v>
      </c>
      <c r="P33" s="83">
        <f t="shared" si="11"/>
        <v>4041.81</v>
      </c>
      <c r="T33" s="133" t="s">
        <v>46</v>
      </c>
      <c r="U33" s="133" t="s">
        <v>47</v>
      </c>
      <c r="V33" s="134">
        <v>4680.9399999999996</v>
      </c>
      <c r="W33" s="70">
        <f t="shared" si="12"/>
        <v>-4680.9399999999996</v>
      </c>
      <c r="X33" s="70" t="e">
        <f t="shared" si="13"/>
        <v>#VALUE!</v>
      </c>
    </row>
    <row r="34" spans="1:24" ht="19.5" customHeight="1">
      <c r="P34" s="86"/>
      <c r="T34" s="91" t="s">
        <v>73</v>
      </c>
      <c r="U34" s="91" t="s">
        <v>74</v>
      </c>
      <c r="V34" s="92">
        <v>19998</v>
      </c>
      <c r="W34" s="71">
        <f t="shared" si="12"/>
        <v>-19998</v>
      </c>
      <c r="X34" s="71">
        <f t="shared" si="13"/>
        <v>232</v>
      </c>
    </row>
    <row r="35" spans="1:24" ht="19.5" customHeight="1">
      <c r="P35" s="86"/>
      <c r="T35" s="91" t="s">
        <v>75</v>
      </c>
      <c r="U35" s="91" t="s">
        <v>76</v>
      </c>
      <c r="V35" s="92">
        <v>19998</v>
      </c>
      <c r="W35" s="71">
        <f t="shared" si="12"/>
        <v>-19998</v>
      </c>
      <c r="X35" s="71">
        <f t="shared" si="13"/>
        <v>23203</v>
      </c>
    </row>
    <row r="36" spans="1:24" ht="19.5" customHeight="1">
      <c r="P36" s="86"/>
      <c r="T36" s="91" t="s">
        <v>77</v>
      </c>
      <c r="U36" s="91" t="s">
        <v>78</v>
      </c>
      <c r="V36" s="92">
        <v>19998</v>
      </c>
      <c r="W36" s="71">
        <f t="shared" si="12"/>
        <v>-19998</v>
      </c>
      <c r="X36" s="71">
        <f t="shared" si="13"/>
        <v>2320301</v>
      </c>
    </row>
    <row r="37" spans="1:24" ht="19.5" customHeight="1">
      <c r="P37" s="86"/>
    </row>
    <row r="38" spans="1:24" ht="19.5" customHeight="1">
      <c r="P38" s="86"/>
    </row>
    <row r="39" spans="1:24" ht="19.5" customHeight="1">
      <c r="P39" s="86"/>
    </row>
    <row r="40" spans="1:24" ht="19.5" customHeight="1">
      <c r="P40" s="86"/>
    </row>
    <row r="41" spans="1:24" ht="19.5" customHeight="1">
      <c r="P41" s="86"/>
    </row>
    <row r="42" spans="1:24" ht="19.5" customHeight="1">
      <c r="P42" s="86"/>
    </row>
    <row r="43" spans="1:24" ht="19.5" customHeight="1">
      <c r="P43" s="86"/>
    </row>
    <row r="44" spans="1:24" ht="19.5" customHeight="1">
      <c r="P44" s="86"/>
    </row>
    <row r="45" spans="1:24" ht="19.5" customHeight="1">
      <c r="P45" s="86"/>
    </row>
    <row r="46" spans="1:24" ht="19.5" customHeight="1">
      <c r="P46" s="86"/>
    </row>
    <row r="47" spans="1:24" ht="19.5" customHeight="1">
      <c r="P47" s="86"/>
    </row>
    <row r="48" spans="1:24" ht="19.5" customHeight="1">
      <c r="P48" s="86"/>
    </row>
    <row r="49" spans="16:16" ht="19.5" customHeight="1">
      <c r="P49" s="86"/>
    </row>
  </sheetData>
  <mergeCells count="1">
    <mergeCell ref="A2:B2"/>
  </mergeCells>
  <phoneticPr fontId="87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11"/>
  <sheetViews>
    <sheetView workbookViewId="0">
      <selection activeCell="B8" sqref="B8"/>
    </sheetView>
  </sheetViews>
  <sheetFormatPr defaultColWidth="7.875" defaultRowHeight="15.75"/>
  <cols>
    <col min="1" max="1" width="44.25" style="7" customWidth="1"/>
    <col min="2" max="3" width="19.5" style="7" customWidth="1"/>
    <col min="4" max="4" width="8" style="7" customWidth="1"/>
    <col min="5" max="5" width="7.875" style="7" customWidth="1"/>
    <col min="6" max="6" width="8.5" style="7" hidden="1" customWidth="1"/>
    <col min="7" max="7" width="7.875" style="7" hidden="1" customWidth="1"/>
    <col min="8" max="255" width="7.875" style="7"/>
    <col min="256" max="256" width="35.75" style="7" customWidth="1"/>
    <col min="257" max="257" width="7.875" style="7" hidden="1" customWidth="1"/>
    <col min="258" max="259" width="12" style="7" customWidth="1"/>
    <col min="260" max="260" width="8" style="7" customWidth="1"/>
    <col min="261" max="261" width="7.875" style="7" customWidth="1"/>
    <col min="262" max="263" width="7.875" style="7" hidden="1" customWidth="1"/>
    <col min="264" max="511" width="7.875" style="7"/>
    <col min="512" max="512" width="35.75" style="7" customWidth="1"/>
    <col min="513" max="513" width="7.875" style="7" hidden="1" customWidth="1"/>
    <col min="514" max="515" width="12" style="7" customWidth="1"/>
    <col min="516" max="516" width="8" style="7" customWidth="1"/>
    <col min="517" max="517" width="7.875" style="7" customWidth="1"/>
    <col min="518" max="519" width="7.875" style="7" hidden="1" customWidth="1"/>
    <col min="520" max="767" width="7.875" style="7"/>
    <col min="768" max="768" width="35.75" style="7" customWidth="1"/>
    <col min="769" max="769" width="7.875" style="7" hidden="1" customWidth="1"/>
    <col min="770" max="771" width="12" style="7" customWidth="1"/>
    <col min="772" max="772" width="8" style="7" customWidth="1"/>
    <col min="773" max="773" width="7.875" style="7" customWidth="1"/>
    <col min="774" max="775" width="7.875" style="7" hidden="1" customWidth="1"/>
    <col min="776" max="1023" width="7.875" style="7"/>
    <col min="1024" max="1024" width="35.75" style="7" customWidth="1"/>
    <col min="1025" max="1025" width="7.875" style="7" hidden="1" customWidth="1"/>
    <col min="1026" max="1027" width="12" style="7" customWidth="1"/>
    <col min="1028" max="1028" width="8" style="7" customWidth="1"/>
    <col min="1029" max="1029" width="7.875" style="7" customWidth="1"/>
    <col min="1030" max="1031" width="7.875" style="7" hidden="1" customWidth="1"/>
    <col min="1032" max="1279" width="7.875" style="7"/>
    <col min="1280" max="1280" width="35.75" style="7" customWidth="1"/>
    <col min="1281" max="1281" width="7.875" style="7" hidden="1" customWidth="1"/>
    <col min="1282" max="1283" width="12" style="7" customWidth="1"/>
    <col min="1284" max="1284" width="8" style="7" customWidth="1"/>
    <col min="1285" max="1285" width="7.875" style="7" customWidth="1"/>
    <col min="1286" max="1287" width="7.875" style="7" hidden="1" customWidth="1"/>
    <col min="1288" max="1535" width="7.875" style="7"/>
    <col min="1536" max="1536" width="35.75" style="7" customWidth="1"/>
    <col min="1537" max="1537" width="7.875" style="7" hidden="1" customWidth="1"/>
    <col min="1538" max="1539" width="12" style="7" customWidth="1"/>
    <col min="1540" max="1540" width="8" style="7" customWidth="1"/>
    <col min="1541" max="1541" width="7.875" style="7" customWidth="1"/>
    <col min="1542" max="1543" width="7.875" style="7" hidden="1" customWidth="1"/>
    <col min="1544" max="1791" width="7.875" style="7"/>
    <col min="1792" max="1792" width="35.75" style="7" customWidth="1"/>
    <col min="1793" max="1793" width="7.875" style="7" hidden="1" customWidth="1"/>
    <col min="1794" max="1795" width="12" style="7" customWidth="1"/>
    <col min="1796" max="1796" width="8" style="7" customWidth="1"/>
    <col min="1797" max="1797" width="7.875" style="7" customWidth="1"/>
    <col min="1798" max="1799" width="7.875" style="7" hidden="1" customWidth="1"/>
    <col min="1800" max="2047" width="7.875" style="7"/>
    <col min="2048" max="2048" width="35.75" style="7" customWidth="1"/>
    <col min="2049" max="2049" width="7.875" style="7" hidden="1" customWidth="1"/>
    <col min="2050" max="2051" width="12" style="7" customWidth="1"/>
    <col min="2052" max="2052" width="8" style="7" customWidth="1"/>
    <col min="2053" max="2053" width="7.875" style="7" customWidth="1"/>
    <col min="2054" max="2055" width="7.875" style="7" hidden="1" customWidth="1"/>
    <col min="2056" max="2303" width="7.875" style="7"/>
    <col min="2304" max="2304" width="35.75" style="7" customWidth="1"/>
    <col min="2305" max="2305" width="7.875" style="7" hidden="1" customWidth="1"/>
    <col min="2306" max="2307" width="12" style="7" customWidth="1"/>
    <col min="2308" max="2308" width="8" style="7" customWidth="1"/>
    <col min="2309" max="2309" width="7.875" style="7" customWidth="1"/>
    <col min="2310" max="2311" width="7.875" style="7" hidden="1" customWidth="1"/>
    <col min="2312" max="2559" width="7.875" style="7"/>
    <col min="2560" max="2560" width="35.75" style="7" customWidth="1"/>
    <col min="2561" max="2561" width="7.875" style="7" hidden="1" customWidth="1"/>
    <col min="2562" max="2563" width="12" style="7" customWidth="1"/>
    <col min="2564" max="2564" width="8" style="7" customWidth="1"/>
    <col min="2565" max="2565" width="7.875" style="7" customWidth="1"/>
    <col min="2566" max="2567" width="7.875" style="7" hidden="1" customWidth="1"/>
    <col min="2568" max="2815" width="7.875" style="7"/>
    <col min="2816" max="2816" width="35.75" style="7" customWidth="1"/>
    <col min="2817" max="2817" width="7.875" style="7" hidden="1" customWidth="1"/>
    <col min="2818" max="2819" width="12" style="7" customWidth="1"/>
    <col min="2820" max="2820" width="8" style="7" customWidth="1"/>
    <col min="2821" max="2821" width="7.875" style="7" customWidth="1"/>
    <col min="2822" max="2823" width="7.875" style="7" hidden="1" customWidth="1"/>
    <col min="2824" max="3071" width="7.875" style="7"/>
    <col min="3072" max="3072" width="35.75" style="7" customWidth="1"/>
    <col min="3073" max="3073" width="7.875" style="7" hidden="1" customWidth="1"/>
    <col min="3074" max="3075" width="12" style="7" customWidth="1"/>
    <col min="3076" max="3076" width="8" style="7" customWidth="1"/>
    <col min="3077" max="3077" width="7.875" style="7" customWidth="1"/>
    <col min="3078" max="3079" width="7.875" style="7" hidden="1" customWidth="1"/>
    <col min="3080" max="3327" width="7.875" style="7"/>
    <col min="3328" max="3328" width="35.75" style="7" customWidth="1"/>
    <col min="3329" max="3329" width="7.875" style="7" hidden="1" customWidth="1"/>
    <col min="3330" max="3331" width="12" style="7" customWidth="1"/>
    <col min="3332" max="3332" width="8" style="7" customWidth="1"/>
    <col min="3333" max="3333" width="7.875" style="7" customWidth="1"/>
    <col min="3334" max="3335" width="7.875" style="7" hidden="1" customWidth="1"/>
    <col min="3336" max="3583" width="7.875" style="7"/>
    <col min="3584" max="3584" width="35.75" style="7" customWidth="1"/>
    <col min="3585" max="3585" width="7.875" style="7" hidden="1" customWidth="1"/>
    <col min="3586" max="3587" width="12" style="7" customWidth="1"/>
    <col min="3588" max="3588" width="8" style="7" customWidth="1"/>
    <col min="3589" max="3589" width="7.875" style="7" customWidth="1"/>
    <col min="3590" max="3591" width="7.875" style="7" hidden="1" customWidth="1"/>
    <col min="3592" max="3839" width="7.875" style="7"/>
    <col min="3840" max="3840" width="35.75" style="7" customWidth="1"/>
    <col min="3841" max="3841" width="7.875" style="7" hidden="1" customWidth="1"/>
    <col min="3842" max="3843" width="12" style="7" customWidth="1"/>
    <col min="3844" max="3844" width="8" style="7" customWidth="1"/>
    <col min="3845" max="3845" width="7.875" style="7" customWidth="1"/>
    <col min="3846" max="3847" width="7.875" style="7" hidden="1" customWidth="1"/>
    <col min="3848" max="4095" width="7.875" style="7"/>
    <col min="4096" max="4096" width="35.75" style="7" customWidth="1"/>
    <col min="4097" max="4097" width="7.875" style="7" hidden="1" customWidth="1"/>
    <col min="4098" max="4099" width="12" style="7" customWidth="1"/>
    <col min="4100" max="4100" width="8" style="7" customWidth="1"/>
    <col min="4101" max="4101" width="7.875" style="7" customWidth="1"/>
    <col min="4102" max="4103" width="7.875" style="7" hidden="1" customWidth="1"/>
    <col min="4104" max="4351" width="7.875" style="7"/>
    <col min="4352" max="4352" width="35.75" style="7" customWidth="1"/>
    <col min="4353" max="4353" width="7.875" style="7" hidden="1" customWidth="1"/>
    <col min="4354" max="4355" width="12" style="7" customWidth="1"/>
    <col min="4356" max="4356" width="8" style="7" customWidth="1"/>
    <col min="4357" max="4357" width="7.875" style="7" customWidth="1"/>
    <col min="4358" max="4359" width="7.875" style="7" hidden="1" customWidth="1"/>
    <col min="4360" max="4607" width="7.875" style="7"/>
    <col min="4608" max="4608" width="35.75" style="7" customWidth="1"/>
    <col min="4609" max="4609" width="7.875" style="7" hidden="1" customWidth="1"/>
    <col min="4610" max="4611" width="12" style="7" customWidth="1"/>
    <col min="4612" max="4612" width="8" style="7" customWidth="1"/>
    <col min="4613" max="4613" width="7.875" style="7" customWidth="1"/>
    <col min="4614" max="4615" width="7.875" style="7" hidden="1" customWidth="1"/>
    <col min="4616" max="4863" width="7.875" style="7"/>
    <col min="4864" max="4864" width="35.75" style="7" customWidth="1"/>
    <col min="4865" max="4865" width="7.875" style="7" hidden="1" customWidth="1"/>
    <col min="4866" max="4867" width="12" style="7" customWidth="1"/>
    <col min="4868" max="4868" width="8" style="7" customWidth="1"/>
    <col min="4869" max="4869" width="7.875" style="7" customWidth="1"/>
    <col min="4870" max="4871" width="7.875" style="7" hidden="1" customWidth="1"/>
    <col min="4872" max="5119" width="7.875" style="7"/>
    <col min="5120" max="5120" width="35.75" style="7" customWidth="1"/>
    <col min="5121" max="5121" width="7.875" style="7" hidden="1" customWidth="1"/>
    <col min="5122" max="5123" width="12" style="7" customWidth="1"/>
    <col min="5124" max="5124" width="8" style="7" customWidth="1"/>
    <col min="5125" max="5125" width="7.875" style="7" customWidth="1"/>
    <col min="5126" max="5127" width="7.875" style="7" hidden="1" customWidth="1"/>
    <col min="5128" max="5375" width="7.875" style="7"/>
    <col min="5376" max="5376" width="35.75" style="7" customWidth="1"/>
    <col min="5377" max="5377" width="7.875" style="7" hidden="1" customWidth="1"/>
    <col min="5378" max="5379" width="12" style="7" customWidth="1"/>
    <col min="5380" max="5380" width="8" style="7" customWidth="1"/>
    <col min="5381" max="5381" width="7.875" style="7" customWidth="1"/>
    <col min="5382" max="5383" width="7.875" style="7" hidden="1" customWidth="1"/>
    <col min="5384" max="5631" width="7.875" style="7"/>
    <col min="5632" max="5632" width="35.75" style="7" customWidth="1"/>
    <col min="5633" max="5633" width="7.875" style="7" hidden="1" customWidth="1"/>
    <col min="5634" max="5635" width="12" style="7" customWidth="1"/>
    <col min="5636" max="5636" width="8" style="7" customWidth="1"/>
    <col min="5637" max="5637" width="7.875" style="7" customWidth="1"/>
    <col min="5638" max="5639" width="7.875" style="7" hidden="1" customWidth="1"/>
    <col min="5640" max="5887" width="7.875" style="7"/>
    <col min="5888" max="5888" width="35.75" style="7" customWidth="1"/>
    <col min="5889" max="5889" width="7.875" style="7" hidden="1" customWidth="1"/>
    <col min="5890" max="5891" width="12" style="7" customWidth="1"/>
    <col min="5892" max="5892" width="8" style="7" customWidth="1"/>
    <col min="5893" max="5893" width="7.875" style="7" customWidth="1"/>
    <col min="5894" max="5895" width="7.875" style="7" hidden="1" customWidth="1"/>
    <col min="5896" max="6143" width="7.875" style="7"/>
    <col min="6144" max="6144" width="35.75" style="7" customWidth="1"/>
    <col min="6145" max="6145" width="7.875" style="7" hidden="1" customWidth="1"/>
    <col min="6146" max="6147" width="12" style="7" customWidth="1"/>
    <col min="6148" max="6148" width="8" style="7" customWidth="1"/>
    <col min="6149" max="6149" width="7.875" style="7" customWidth="1"/>
    <col min="6150" max="6151" width="7.875" style="7" hidden="1" customWidth="1"/>
    <col min="6152" max="6399" width="7.875" style="7"/>
    <col min="6400" max="6400" width="35.75" style="7" customWidth="1"/>
    <col min="6401" max="6401" width="7.875" style="7" hidden="1" customWidth="1"/>
    <col min="6402" max="6403" width="12" style="7" customWidth="1"/>
    <col min="6404" max="6404" width="8" style="7" customWidth="1"/>
    <col min="6405" max="6405" width="7.875" style="7" customWidth="1"/>
    <col min="6406" max="6407" width="7.875" style="7" hidden="1" customWidth="1"/>
    <col min="6408" max="6655" width="7.875" style="7"/>
    <col min="6656" max="6656" width="35.75" style="7" customWidth="1"/>
    <col min="6657" max="6657" width="7.875" style="7" hidden="1" customWidth="1"/>
    <col min="6658" max="6659" width="12" style="7" customWidth="1"/>
    <col min="6660" max="6660" width="8" style="7" customWidth="1"/>
    <col min="6661" max="6661" width="7.875" style="7" customWidth="1"/>
    <col min="6662" max="6663" width="7.875" style="7" hidden="1" customWidth="1"/>
    <col min="6664" max="6911" width="7.875" style="7"/>
    <col min="6912" max="6912" width="35.75" style="7" customWidth="1"/>
    <col min="6913" max="6913" width="7.875" style="7" hidden="1" customWidth="1"/>
    <col min="6914" max="6915" width="12" style="7" customWidth="1"/>
    <col min="6916" max="6916" width="8" style="7" customWidth="1"/>
    <col min="6917" max="6917" width="7.875" style="7" customWidth="1"/>
    <col min="6918" max="6919" width="7.875" style="7" hidden="1" customWidth="1"/>
    <col min="6920" max="7167" width="7.875" style="7"/>
    <col min="7168" max="7168" width="35.75" style="7" customWidth="1"/>
    <col min="7169" max="7169" width="7.875" style="7" hidden="1" customWidth="1"/>
    <col min="7170" max="7171" width="12" style="7" customWidth="1"/>
    <col min="7172" max="7172" width="8" style="7" customWidth="1"/>
    <col min="7173" max="7173" width="7.875" style="7" customWidth="1"/>
    <col min="7174" max="7175" width="7.875" style="7" hidden="1" customWidth="1"/>
    <col min="7176" max="7423" width="7.875" style="7"/>
    <col min="7424" max="7424" width="35.75" style="7" customWidth="1"/>
    <col min="7425" max="7425" width="7.875" style="7" hidden="1" customWidth="1"/>
    <col min="7426" max="7427" width="12" style="7" customWidth="1"/>
    <col min="7428" max="7428" width="8" style="7" customWidth="1"/>
    <col min="7429" max="7429" width="7.875" style="7" customWidth="1"/>
    <col min="7430" max="7431" width="7.875" style="7" hidden="1" customWidth="1"/>
    <col min="7432" max="7679" width="7.875" style="7"/>
    <col min="7680" max="7680" width="35.75" style="7" customWidth="1"/>
    <col min="7681" max="7681" width="7.875" style="7" hidden="1" customWidth="1"/>
    <col min="7682" max="7683" width="12" style="7" customWidth="1"/>
    <col min="7684" max="7684" width="8" style="7" customWidth="1"/>
    <col min="7685" max="7685" width="7.875" style="7" customWidth="1"/>
    <col min="7686" max="7687" width="7.875" style="7" hidden="1" customWidth="1"/>
    <col min="7688" max="7935" width="7.875" style="7"/>
    <col min="7936" max="7936" width="35.75" style="7" customWidth="1"/>
    <col min="7937" max="7937" width="7.875" style="7" hidden="1" customWidth="1"/>
    <col min="7938" max="7939" width="12" style="7" customWidth="1"/>
    <col min="7940" max="7940" width="8" style="7" customWidth="1"/>
    <col min="7941" max="7941" width="7.875" style="7" customWidth="1"/>
    <col min="7942" max="7943" width="7.875" style="7" hidden="1" customWidth="1"/>
    <col min="7944" max="8191" width="7.875" style="7"/>
    <col min="8192" max="8192" width="35.75" style="7" customWidth="1"/>
    <col min="8193" max="8193" width="7.875" style="7" hidden="1" customWidth="1"/>
    <col min="8194" max="8195" width="12" style="7" customWidth="1"/>
    <col min="8196" max="8196" width="8" style="7" customWidth="1"/>
    <col min="8197" max="8197" width="7.875" style="7" customWidth="1"/>
    <col min="8198" max="8199" width="7.875" style="7" hidden="1" customWidth="1"/>
    <col min="8200" max="8447" width="7.875" style="7"/>
    <col min="8448" max="8448" width="35.75" style="7" customWidth="1"/>
    <col min="8449" max="8449" width="7.875" style="7" hidden="1" customWidth="1"/>
    <col min="8450" max="8451" width="12" style="7" customWidth="1"/>
    <col min="8452" max="8452" width="8" style="7" customWidth="1"/>
    <col min="8453" max="8453" width="7.875" style="7" customWidth="1"/>
    <col min="8454" max="8455" width="7.875" style="7" hidden="1" customWidth="1"/>
    <col min="8456" max="8703" width="7.875" style="7"/>
    <col min="8704" max="8704" width="35.75" style="7" customWidth="1"/>
    <col min="8705" max="8705" width="7.875" style="7" hidden="1" customWidth="1"/>
    <col min="8706" max="8707" width="12" style="7" customWidth="1"/>
    <col min="8708" max="8708" width="8" style="7" customWidth="1"/>
    <col min="8709" max="8709" width="7.875" style="7" customWidth="1"/>
    <col min="8710" max="8711" width="7.875" style="7" hidden="1" customWidth="1"/>
    <col min="8712" max="8959" width="7.875" style="7"/>
    <col min="8960" max="8960" width="35.75" style="7" customWidth="1"/>
    <col min="8961" max="8961" width="7.875" style="7" hidden="1" customWidth="1"/>
    <col min="8962" max="8963" width="12" style="7" customWidth="1"/>
    <col min="8964" max="8964" width="8" style="7" customWidth="1"/>
    <col min="8965" max="8965" width="7.875" style="7" customWidth="1"/>
    <col min="8966" max="8967" width="7.875" style="7" hidden="1" customWidth="1"/>
    <col min="8968" max="9215" width="7.875" style="7"/>
    <col min="9216" max="9216" width="35.75" style="7" customWidth="1"/>
    <col min="9217" max="9217" width="7.875" style="7" hidden="1" customWidth="1"/>
    <col min="9218" max="9219" width="12" style="7" customWidth="1"/>
    <col min="9220" max="9220" width="8" style="7" customWidth="1"/>
    <col min="9221" max="9221" width="7.875" style="7" customWidth="1"/>
    <col min="9222" max="9223" width="7.875" style="7" hidden="1" customWidth="1"/>
    <col min="9224" max="9471" width="7.875" style="7"/>
    <col min="9472" max="9472" width="35.75" style="7" customWidth="1"/>
    <col min="9473" max="9473" width="7.875" style="7" hidden="1" customWidth="1"/>
    <col min="9474" max="9475" width="12" style="7" customWidth="1"/>
    <col min="9476" max="9476" width="8" style="7" customWidth="1"/>
    <col min="9477" max="9477" width="7.875" style="7" customWidth="1"/>
    <col min="9478" max="9479" width="7.875" style="7" hidden="1" customWidth="1"/>
    <col min="9480" max="9727" width="7.875" style="7"/>
    <col min="9728" max="9728" width="35.75" style="7" customWidth="1"/>
    <col min="9729" max="9729" width="7.875" style="7" hidden="1" customWidth="1"/>
    <col min="9730" max="9731" width="12" style="7" customWidth="1"/>
    <col min="9732" max="9732" width="8" style="7" customWidth="1"/>
    <col min="9733" max="9733" width="7.875" style="7" customWidth="1"/>
    <col min="9734" max="9735" width="7.875" style="7" hidden="1" customWidth="1"/>
    <col min="9736" max="9983" width="7.875" style="7"/>
    <col min="9984" max="9984" width="35.75" style="7" customWidth="1"/>
    <col min="9985" max="9985" width="7.875" style="7" hidden="1" customWidth="1"/>
    <col min="9986" max="9987" width="12" style="7" customWidth="1"/>
    <col min="9988" max="9988" width="8" style="7" customWidth="1"/>
    <col min="9989" max="9989" width="7.875" style="7" customWidth="1"/>
    <col min="9990" max="9991" width="7.875" style="7" hidden="1" customWidth="1"/>
    <col min="9992" max="10239" width="7.875" style="7"/>
    <col min="10240" max="10240" width="35.75" style="7" customWidth="1"/>
    <col min="10241" max="10241" width="7.875" style="7" hidden="1" customWidth="1"/>
    <col min="10242" max="10243" width="12" style="7" customWidth="1"/>
    <col min="10244" max="10244" width="8" style="7" customWidth="1"/>
    <col min="10245" max="10245" width="7.875" style="7" customWidth="1"/>
    <col min="10246" max="10247" width="7.875" style="7" hidden="1" customWidth="1"/>
    <col min="10248" max="10495" width="7.875" style="7"/>
    <col min="10496" max="10496" width="35.75" style="7" customWidth="1"/>
    <col min="10497" max="10497" width="7.875" style="7" hidden="1" customWidth="1"/>
    <col min="10498" max="10499" width="12" style="7" customWidth="1"/>
    <col min="10500" max="10500" width="8" style="7" customWidth="1"/>
    <col min="10501" max="10501" width="7.875" style="7" customWidth="1"/>
    <col min="10502" max="10503" width="7.875" style="7" hidden="1" customWidth="1"/>
    <col min="10504" max="10751" width="7.875" style="7"/>
    <col min="10752" max="10752" width="35.75" style="7" customWidth="1"/>
    <col min="10753" max="10753" width="7.875" style="7" hidden="1" customWidth="1"/>
    <col min="10754" max="10755" width="12" style="7" customWidth="1"/>
    <col min="10756" max="10756" width="8" style="7" customWidth="1"/>
    <col min="10757" max="10757" width="7.875" style="7" customWidth="1"/>
    <col min="10758" max="10759" width="7.875" style="7" hidden="1" customWidth="1"/>
    <col min="10760" max="11007" width="7.875" style="7"/>
    <col min="11008" max="11008" width="35.75" style="7" customWidth="1"/>
    <col min="11009" max="11009" width="7.875" style="7" hidden="1" customWidth="1"/>
    <col min="11010" max="11011" width="12" style="7" customWidth="1"/>
    <col min="11012" max="11012" width="8" style="7" customWidth="1"/>
    <col min="11013" max="11013" width="7.875" style="7" customWidth="1"/>
    <col min="11014" max="11015" width="7.875" style="7" hidden="1" customWidth="1"/>
    <col min="11016" max="11263" width="7.875" style="7"/>
    <col min="11264" max="11264" width="35.75" style="7" customWidth="1"/>
    <col min="11265" max="11265" width="7.875" style="7" hidden="1" customWidth="1"/>
    <col min="11266" max="11267" width="12" style="7" customWidth="1"/>
    <col min="11268" max="11268" width="8" style="7" customWidth="1"/>
    <col min="11269" max="11269" width="7.875" style="7" customWidth="1"/>
    <col min="11270" max="11271" width="7.875" style="7" hidden="1" customWidth="1"/>
    <col min="11272" max="11519" width="7.875" style="7"/>
    <col min="11520" max="11520" width="35.75" style="7" customWidth="1"/>
    <col min="11521" max="11521" width="7.875" style="7" hidden="1" customWidth="1"/>
    <col min="11522" max="11523" width="12" style="7" customWidth="1"/>
    <col min="11524" max="11524" width="8" style="7" customWidth="1"/>
    <col min="11525" max="11525" width="7.875" style="7" customWidth="1"/>
    <col min="11526" max="11527" width="7.875" style="7" hidden="1" customWidth="1"/>
    <col min="11528" max="11775" width="7.875" style="7"/>
    <col min="11776" max="11776" width="35.75" style="7" customWidth="1"/>
    <col min="11777" max="11777" width="7.875" style="7" hidden="1" customWidth="1"/>
    <col min="11778" max="11779" width="12" style="7" customWidth="1"/>
    <col min="11780" max="11780" width="8" style="7" customWidth="1"/>
    <col min="11781" max="11781" width="7.875" style="7" customWidth="1"/>
    <col min="11782" max="11783" width="7.875" style="7" hidden="1" customWidth="1"/>
    <col min="11784" max="12031" width="7.875" style="7"/>
    <col min="12032" max="12032" width="35.75" style="7" customWidth="1"/>
    <col min="12033" max="12033" width="7.875" style="7" hidden="1" customWidth="1"/>
    <col min="12034" max="12035" width="12" style="7" customWidth="1"/>
    <col min="12036" max="12036" width="8" style="7" customWidth="1"/>
    <col min="12037" max="12037" width="7.875" style="7" customWidth="1"/>
    <col min="12038" max="12039" width="7.875" style="7" hidden="1" customWidth="1"/>
    <col min="12040" max="12287" width="7.875" style="7"/>
    <col min="12288" max="12288" width="35.75" style="7" customWidth="1"/>
    <col min="12289" max="12289" width="7.875" style="7" hidden="1" customWidth="1"/>
    <col min="12290" max="12291" width="12" style="7" customWidth="1"/>
    <col min="12292" max="12292" width="8" style="7" customWidth="1"/>
    <col min="12293" max="12293" width="7.875" style="7" customWidth="1"/>
    <col min="12294" max="12295" width="7.875" style="7" hidden="1" customWidth="1"/>
    <col min="12296" max="12543" width="7.875" style="7"/>
    <col min="12544" max="12544" width="35.75" style="7" customWidth="1"/>
    <col min="12545" max="12545" width="7.875" style="7" hidden="1" customWidth="1"/>
    <col min="12546" max="12547" width="12" style="7" customWidth="1"/>
    <col min="12548" max="12548" width="8" style="7" customWidth="1"/>
    <col min="12549" max="12549" width="7.875" style="7" customWidth="1"/>
    <col min="12550" max="12551" width="7.875" style="7" hidden="1" customWidth="1"/>
    <col min="12552" max="12799" width="7.875" style="7"/>
    <col min="12800" max="12800" width="35.75" style="7" customWidth="1"/>
    <col min="12801" max="12801" width="7.875" style="7" hidden="1" customWidth="1"/>
    <col min="12802" max="12803" width="12" style="7" customWidth="1"/>
    <col min="12804" max="12804" width="8" style="7" customWidth="1"/>
    <col min="12805" max="12805" width="7.875" style="7" customWidth="1"/>
    <col min="12806" max="12807" width="7.875" style="7" hidden="1" customWidth="1"/>
    <col min="12808" max="13055" width="7.875" style="7"/>
    <col min="13056" max="13056" width="35.75" style="7" customWidth="1"/>
    <col min="13057" max="13057" width="7.875" style="7" hidden="1" customWidth="1"/>
    <col min="13058" max="13059" width="12" style="7" customWidth="1"/>
    <col min="13060" max="13060" width="8" style="7" customWidth="1"/>
    <col min="13061" max="13061" width="7.875" style="7" customWidth="1"/>
    <col min="13062" max="13063" width="7.875" style="7" hidden="1" customWidth="1"/>
    <col min="13064" max="13311" width="7.875" style="7"/>
    <col min="13312" max="13312" width="35.75" style="7" customWidth="1"/>
    <col min="13313" max="13313" width="7.875" style="7" hidden="1" customWidth="1"/>
    <col min="13314" max="13315" width="12" style="7" customWidth="1"/>
    <col min="13316" max="13316" width="8" style="7" customWidth="1"/>
    <col min="13317" max="13317" width="7.875" style="7" customWidth="1"/>
    <col min="13318" max="13319" width="7.875" style="7" hidden="1" customWidth="1"/>
    <col min="13320" max="13567" width="7.875" style="7"/>
    <col min="13568" max="13568" width="35.75" style="7" customWidth="1"/>
    <col min="13569" max="13569" width="7.875" style="7" hidden="1" customWidth="1"/>
    <col min="13570" max="13571" width="12" style="7" customWidth="1"/>
    <col min="13572" max="13572" width="8" style="7" customWidth="1"/>
    <col min="13573" max="13573" width="7.875" style="7" customWidth="1"/>
    <col min="13574" max="13575" width="7.875" style="7" hidden="1" customWidth="1"/>
    <col min="13576" max="13823" width="7.875" style="7"/>
    <col min="13824" max="13824" width="35.75" style="7" customWidth="1"/>
    <col min="13825" max="13825" width="7.875" style="7" hidden="1" customWidth="1"/>
    <col min="13826" max="13827" width="12" style="7" customWidth="1"/>
    <col min="13828" max="13828" width="8" style="7" customWidth="1"/>
    <col min="13829" max="13829" width="7.875" style="7" customWidth="1"/>
    <col min="13830" max="13831" width="7.875" style="7" hidden="1" customWidth="1"/>
    <col min="13832" max="14079" width="7.875" style="7"/>
    <col min="14080" max="14080" width="35.75" style="7" customWidth="1"/>
    <col min="14081" max="14081" width="7.875" style="7" hidden="1" customWidth="1"/>
    <col min="14082" max="14083" width="12" style="7" customWidth="1"/>
    <col min="14084" max="14084" width="8" style="7" customWidth="1"/>
    <col min="14085" max="14085" width="7.875" style="7" customWidth="1"/>
    <col min="14086" max="14087" width="7.875" style="7" hidden="1" customWidth="1"/>
    <col min="14088" max="14335" width="7.875" style="7"/>
    <col min="14336" max="14336" width="35.75" style="7" customWidth="1"/>
    <col min="14337" max="14337" width="7.875" style="7" hidden="1" customWidth="1"/>
    <col min="14338" max="14339" width="12" style="7" customWidth="1"/>
    <col min="14340" max="14340" width="8" style="7" customWidth="1"/>
    <col min="14341" max="14341" width="7.875" style="7" customWidth="1"/>
    <col min="14342" max="14343" width="7.875" style="7" hidden="1" customWidth="1"/>
    <col min="14344" max="14591" width="7.875" style="7"/>
    <col min="14592" max="14592" width="35.75" style="7" customWidth="1"/>
    <col min="14593" max="14593" width="7.875" style="7" hidden="1" customWidth="1"/>
    <col min="14594" max="14595" width="12" style="7" customWidth="1"/>
    <col min="14596" max="14596" width="8" style="7" customWidth="1"/>
    <col min="14597" max="14597" width="7.875" style="7" customWidth="1"/>
    <col min="14598" max="14599" width="7.875" style="7" hidden="1" customWidth="1"/>
    <col min="14600" max="14847" width="7.875" style="7"/>
    <col min="14848" max="14848" width="35.75" style="7" customWidth="1"/>
    <col min="14849" max="14849" width="7.875" style="7" hidden="1" customWidth="1"/>
    <col min="14850" max="14851" width="12" style="7" customWidth="1"/>
    <col min="14852" max="14852" width="8" style="7" customWidth="1"/>
    <col min="14853" max="14853" width="7.875" style="7" customWidth="1"/>
    <col min="14854" max="14855" width="7.875" style="7" hidden="1" customWidth="1"/>
    <col min="14856" max="15103" width="7.875" style="7"/>
    <col min="15104" max="15104" width="35.75" style="7" customWidth="1"/>
    <col min="15105" max="15105" width="7.875" style="7" hidden="1" customWidth="1"/>
    <col min="15106" max="15107" width="12" style="7" customWidth="1"/>
    <col min="15108" max="15108" width="8" style="7" customWidth="1"/>
    <col min="15109" max="15109" width="7.875" style="7" customWidth="1"/>
    <col min="15110" max="15111" width="7.875" style="7" hidden="1" customWidth="1"/>
    <col min="15112" max="15359" width="7.875" style="7"/>
    <col min="15360" max="15360" width="35.75" style="7" customWidth="1"/>
    <col min="15361" max="15361" width="7.875" style="7" hidden="1" customWidth="1"/>
    <col min="15362" max="15363" width="12" style="7" customWidth="1"/>
    <col min="15364" max="15364" width="8" style="7" customWidth="1"/>
    <col min="15365" max="15365" width="7.875" style="7" customWidth="1"/>
    <col min="15366" max="15367" width="7.875" style="7" hidden="1" customWidth="1"/>
    <col min="15368" max="15615" width="7.875" style="7"/>
    <col min="15616" max="15616" width="35.75" style="7" customWidth="1"/>
    <col min="15617" max="15617" width="7.875" style="7" hidden="1" customWidth="1"/>
    <col min="15618" max="15619" width="12" style="7" customWidth="1"/>
    <col min="15620" max="15620" width="8" style="7" customWidth="1"/>
    <col min="15621" max="15621" width="7.875" style="7" customWidth="1"/>
    <col min="15622" max="15623" width="7.875" style="7" hidden="1" customWidth="1"/>
    <col min="15624" max="15871" width="7.875" style="7"/>
    <col min="15872" max="15872" width="35.75" style="7" customWidth="1"/>
    <col min="15873" max="15873" width="7.875" style="7" hidden="1" customWidth="1"/>
    <col min="15874" max="15875" width="12" style="7" customWidth="1"/>
    <col min="15876" max="15876" width="8" style="7" customWidth="1"/>
    <col min="15877" max="15877" width="7.875" style="7" customWidth="1"/>
    <col min="15878" max="15879" width="7.875" style="7" hidden="1" customWidth="1"/>
    <col min="15880" max="16127" width="7.875" style="7"/>
    <col min="16128" max="16128" width="35.75" style="7" customWidth="1"/>
    <col min="16129" max="16129" width="7.875" style="7" hidden="1" customWidth="1"/>
    <col min="16130" max="16131" width="12" style="7" customWidth="1"/>
    <col min="16132" max="16132" width="8" style="7" customWidth="1"/>
    <col min="16133" max="16133" width="7.875" style="7" customWidth="1"/>
    <col min="16134" max="16135" width="7.875" style="7" hidden="1" customWidth="1"/>
    <col min="16136" max="16384" width="7.875" style="7"/>
  </cols>
  <sheetData>
    <row r="1" spans="1:6" ht="18.75">
      <c r="A1" s="8" t="s">
        <v>759</v>
      </c>
      <c r="B1" s="9"/>
      <c r="C1" s="9"/>
    </row>
    <row r="2" spans="1:6" ht="23.25">
      <c r="A2" s="10" t="s">
        <v>760</v>
      </c>
      <c r="B2" s="11"/>
      <c r="C2" s="11"/>
    </row>
    <row r="3" spans="1:6">
      <c r="A3" s="12"/>
      <c r="B3" s="12"/>
      <c r="C3" s="13" t="s">
        <v>750</v>
      </c>
    </row>
    <row r="4" spans="1:6" s="1" customFormat="1" ht="46.5" customHeight="1">
      <c r="A4" s="14" t="s">
        <v>3</v>
      </c>
      <c r="B4" s="14" t="s">
        <v>436</v>
      </c>
      <c r="C4" s="14" t="s">
        <v>751</v>
      </c>
      <c r="D4" s="15"/>
    </row>
    <row r="5" spans="1:6" s="2" customFormat="1" ht="46.5" customHeight="1">
      <c r="A5" s="16" t="s">
        <v>761</v>
      </c>
      <c r="B5" s="17">
        <v>2.48</v>
      </c>
      <c r="C5" s="18">
        <v>2.48</v>
      </c>
      <c r="D5" s="19"/>
    </row>
    <row r="6" spans="1:6" s="3" customFormat="1" ht="46.5" customHeight="1">
      <c r="A6" s="16" t="s">
        <v>762</v>
      </c>
      <c r="B6" s="17">
        <v>3.54</v>
      </c>
      <c r="C6" s="18">
        <v>3.54</v>
      </c>
      <c r="D6" s="20"/>
      <c r="F6" s="3">
        <v>988753</v>
      </c>
    </row>
    <row r="7" spans="1:6" s="4" customFormat="1" ht="46.5" customHeight="1">
      <c r="A7" s="21" t="s">
        <v>763</v>
      </c>
      <c r="B7" s="22"/>
      <c r="C7" s="23"/>
      <c r="D7" s="24"/>
      <c r="F7" s="4">
        <v>822672</v>
      </c>
    </row>
    <row r="8" spans="1:6" s="5" customFormat="1" ht="46.5" customHeight="1">
      <c r="A8" s="16" t="s">
        <v>764</v>
      </c>
      <c r="B8" s="18">
        <v>0.34</v>
      </c>
      <c r="C8" s="18">
        <v>0.34</v>
      </c>
      <c r="D8" s="25"/>
    </row>
    <row r="9" spans="1:6" s="4" customFormat="1" ht="46.5" customHeight="1">
      <c r="A9" s="16" t="s">
        <v>765</v>
      </c>
      <c r="B9" s="18">
        <v>2.78</v>
      </c>
      <c r="C9" s="18">
        <v>2.78</v>
      </c>
      <c r="D9" s="24"/>
      <c r="F9" s="4">
        <v>988753</v>
      </c>
    </row>
    <row r="10" spans="1:6" s="4" customFormat="1" ht="46.5" customHeight="1">
      <c r="A10" s="21" t="s">
        <v>766</v>
      </c>
      <c r="B10" s="22">
        <v>0.3</v>
      </c>
      <c r="C10" s="22"/>
      <c r="D10" s="24"/>
      <c r="F10" s="4">
        <v>822672</v>
      </c>
    </row>
    <row r="11" spans="1:6" s="6" customFormat="1" ht="46.5" customHeight="1">
      <c r="A11" s="26" t="s">
        <v>767</v>
      </c>
      <c r="B11" s="22">
        <v>3.84</v>
      </c>
      <c r="C11" s="22"/>
      <c r="D11" s="27"/>
    </row>
  </sheetData>
  <phoneticPr fontId="87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57"/>
  <sheetViews>
    <sheetView showZeros="0" workbookViewId="0">
      <pane xSplit="2" ySplit="4" topLeftCell="C152" activePane="bottomRight" state="frozen"/>
      <selection pane="topRight"/>
      <selection pane="bottomLeft"/>
      <selection pane="bottomRight" activeCell="B364" sqref="B364"/>
    </sheetView>
  </sheetViews>
  <sheetFormatPr defaultColWidth="8.75" defaultRowHeight="12"/>
  <cols>
    <col min="1" max="1" width="16.375" style="206" customWidth="1"/>
    <col min="2" max="2" width="39.25" style="206" customWidth="1"/>
    <col min="3" max="3" width="19.5" style="207" customWidth="1"/>
    <col min="4" max="16384" width="8.75" style="208"/>
  </cols>
  <sheetData>
    <row r="1" spans="1:3" ht="15.75" customHeight="1">
      <c r="A1" s="209" t="s">
        <v>79</v>
      </c>
    </row>
    <row r="2" spans="1:3" s="203" customFormat="1" ht="34.5" customHeight="1">
      <c r="A2" s="268" t="s">
        <v>80</v>
      </c>
      <c r="B2" s="268"/>
      <c r="C2" s="268"/>
    </row>
    <row r="3" spans="1:3" ht="20.25" customHeight="1">
      <c r="B3" s="269" t="s">
        <v>81</v>
      </c>
      <c r="C3" s="269"/>
    </row>
    <row r="4" spans="1:3" ht="36" customHeight="1">
      <c r="A4" s="210" t="s">
        <v>82</v>
      </c>
      <c r="B4" s="210" t="s">
        <v>83</v>
      </c>
      <c r="C4" s="210" t="s">
        <v>84</v>
      </c>
    </row>
    <row r="5" spans="1:3" ht="22.5" customHeight="1">
      <c r="A5" s="211"/>
      <c r="B5" s="210" t="s">
        <v>37</v>
      </c>
      <c r="C5" s="212">
        <f>C6++C79+C83+C111+C131+C143+C157+C216+C245+C256+C266+C302+C310+C315+C319+C328+C333+C338+C350+C351+C353+C356</f>
        <v>167319</v>
      </c>
    </row>
    <row r="6" spans="1:3" ht="22.5" customHeight="1">
      <c r="A6" s="213">
        <v>201</v>
      </c>
      <c r="B6" s="213" t="s">
        <v>42</v>
      </c>
      <c r="C6" s="214">
        <f>C7+C12+C17+C23+C27+C33+C38+C40+C44+C46+C49+C52+C55+C58+C61+C63+C65+C68+C71+C73</f>
        <v>21971</v>
      </c>
    </row>
    <row r="7" spans="1:3" ht="22.5" customHeight="1">
      <c r="A7" s="213">
        <v>20101</v>
      </c>
      <c r="B7" s="215" t="s">
        <v>85</v>
      </c>
      <c r="C7" s="216">
        <f>SUM(C8:C11)</f>
        <v>346</v>
      </c>
    </row>
    <row r="8" spans="1:3" ht="22.5" customHeight="1">
      <c r="A8" s="211">
        <v>2010101</v>
      </c>
      <c r="B8" s="217" t="s">
        <v>86</v>
      </c>
      <c r="C8" s="218">
        <v>276</v>
      </c>
    </row>
    <row r="9" spans="1:3" ht="22.5" customHeight="1">
      <c r="A9" s="211">
        <v>2010104</v>
      </c>
      <c r="B9" s="219" t="s">
        <v>87</v>
      </c>
      <c r="C9" s="218">
        <v>21</v>
      </c>
    </row>
    <row r="10" spans="1:3" ht="22.5" customHeight="1">
      <c r="A10" s="211">
        <v>2010108</v>
      </c>
      <c r="B10" s="219" t="s">
        <v>88</v>
      </c>
      <c r="C10" s="218">
        <v>17</v>
      </c>
    </row>
    <row r="11" spans="1:3" ht="22.5" customHeight="1">
      <c r="A11" s="211">
        <v>2010199</v>
      </c>
      <c r="B11" s="219" t="s">
        <v>89</v>
      </c>
      <c r="C11" s="220">
        <v>32</v>
      </c>
    </row>
    <row r="12" spans="1:3" ht="22.5" customHeight="1">
      <c r="A12" s="213">
        <v>20102</v>
      </c>
      <c r="B12" s="215" t="s">
        <v>90</v>
      </c>
      <c r="C12" s="216">
        <f>SUM(C13:C16)</f>
        <v>292</v>
      </c>
    </row>
    <row r="13" spans="1:3" ht="22.5" customHeight="1">
      <c r="A13" s="211">
        <v>2010201</v>
      </c>
      <c r="B13" s="217" t="s">
        <v>86</v>
      </c>
      <c r="C13" s="218">
        <v>232</v>
      </c>
    </row>
    <row r="14" spans="1:3" ht="22.5" customHeight="1">
      <c r="A14" s="211">
        <v>2010202</v>
      </c>
      <c r="B14" s="217" t="s">
        <v>91</v>
      </c>
      <c r="C14" s="218">
        <v>20</v>
      </c>
    </row>
    <row r="15" spans="1:3" ht="22.5" customHeight="1">
      <c r="A15" s="211">
        <v>2010204</v>
      </c>
      <c r="B15" s="219" t="s">
        <v>92</v>
      </c>
      <c r="C15" s="218">
        <v>20</v>
      </c>
    </row>
    <row r="16" spans="1:3" ht="22.5" customHeight="1">
      <c r="A16" s="211">
        <v>2010205</v>
      </c>
      <c r="B16" s="219" t="s">
        <v>93</v>
      </c>
      <c r="C16" s="218">
        <v>20</v>
      </c>
    </row>
    <row r="17" spans="1:3" ht="22.5" customHeight="1">
      <c r="A17" s="213">
        <v>20103</v>
      </c>
      <c r="B17" s="215" t="s">
        <v>94</v>
      </c>
      <c r="C17" s="216">
        <f>SUM(C18:C22)</f>
        <v>13074</v>
      </c>
    </row>
    <row r="18" spans="1:3" ht="22.5" customHeight="1">
      <c r="A18" s="211">
        <v>2010301</v>
      </c>
      <c r="B18" s="217" t="s">
        <v>86</v>
      </c>
      <c r="C18" s="218">
        <v>7315</v>
      </c>
    </row>
    <row r="19" spans="1:3" ht="22.5" customHeight="1">
      <c r="A19" s="211">
        <v>2010302</v>
      </c>
      <c r="B19" s="217" t="s">
        <v>91</v>
      </c>
      <c r="C19" s="218">
        <v>4198</v>
      </c>
    </row>
    <row r="20" spans="1:3" ht="22.5" customHeight="1">
      <c r="A20" s="211">
        <v>2010308</v>
      </c>
      <c r="B20" s="217" t="s">
        <v>95</v>
      </c>
      <c r="C20" s="218">
        <v>107</v>
      </c>
    </row>
    <row r="21" spans="1:3" ht="22.5" customHeight="1">
      <c r="A21" s="211">
        <v>2010350</v>
      </c>
      <c r="B21" s="219" t="s">
        <v>96</v>
      </c>
      <c r="C21" s="218">
        <v>1449</v>
      </c>
    </row>
    <row r="22" spans="1:3" ht="22.5" customHeight="1">
      <c r="A22" s="211">
        <v>2010399</v>
      </c>
      <c r="B22" s="219" t="s">
        <v>97</v>
      </c>
      <c r="C22" s="218">
        <v>5</v>
      </c>
    </row>
    <row r="23" spans="1:3" ht="22.5" customHeight="1">
      <c r="A23" s="213">
        <v>20104</v>
      </c>
      <c r="B23" s="215" t="s">
        <v>98</v>
      </c>
      <c r="C23" s="216">
        <f>SUM(C24:C26)</f>
        <v>956</v>
      </c>
    </row>
    <row r="24" spans="1:3" ht="22.5" customHeight="1">
      <c r="A24" s="211">
        <v>2010401</v>
      </c>
      <c r="B24" s="217" t="s">
        <v>86</v>
      </c>
      <c r="C24" s="218">
        <v>946</v>
      </c>
    </row>
    <row r="25" spans="1:3" ht="22.5" customHeight="1">
      <c r="A25" s="211">
        <v>2010406</v>
      </c>
      <c r="B25" s="217" t="s">
        <v>99</v>
      </c>
      <c r="C25" s="218">
        <v>4</v>
      </c>
    </row>
    <row r="26" spans="1:3" ht="22.5" customHeight="1">
      <c r="A26" s="211">
        <v>2010408</v>
      </c>
      <c r="B26" s="217" t="s">
        <v>100</v>
      </c>
      <c r="C26" s="218">
        <v>6</v>
      </c>
    </row>
    <row r="27" spans="1:3" ht="22.5" customHeight="1">
      <c r="A27" s="213">
        <v>20105</v>
      </c>
      <c r="B27" s="221" t="s">
        <v>101</v>
      </c>
      <c r="C27" s="216">
        <f>SUM(C28:C32)</f>
        <v>311</v>
      </c>
    </row>
    <row r="28" spans="1:3" ht="22.5" customHeight="1">
      <c r="A28" s="211">
        <v>2010501</v>
      </c>
      <c r="B28" s="219" t="s">
        <v>86</v>
      </c>
      <c r="C28" s="218">
        <v>215</v>
      </c>
    </row>
    <row r="29" spans="1:3" ht="22.5" customHeight="1">
      <c r="A29" s="211">
        <v>2010505</v>
      </c>
      <c r="B29" s="217" t="s">
        <v>102</v>
      </c>
      <c r="C29" s="218">
        <v>32</v>
      </c>
    </row>
    <row r="30" spans="1:3" ht="22.5" customHeight="1">
      <c r="A30" s="211">
        <v>2010506</v>
      </c>
      <c r="B30" s="217" t="s">
        <v>103</v>
      </c>
      <c r="C30" s="218">
        <v>10</v>
      </c>
    </row>
    <row r="31" spans="1:3" ht="22.5" customHeight="1">
      <c r="A31" s="211">
        <v>2010507</v>
      </c>
      <c r="B31" s="217" t="s">
        <v>104</v>
      </c>
      <c r="C31" s="218">
        <v>50</v>
      </c>
    </row>
    <row r="32" spans="1:3" ht="22.5" customHeight="1">
      <c r="A32" s="211">
        <v>2010508</v>
      </c>
      <c r="B32" s="217" t="s">
        <v>105</v>
      </c>
      <c r="C32" s="218">
        <v>4</v>
      </c>
    </row>
    <row r="33" spans="1:3" ht="22.5" customHeight="1">
      <c r="A33" s="213">
        <v>20106</v>
      </c>
      <c r="B33" s="215" t="s">
        <v>106</v>
      </c>
      <c r="C33" s="216">
        <f>SUM(C34:C37)</f>
        <v>949</v>
      </c>
    </row>
    <row r="34" spans="1:3" ht="22.5" customHeight="1">
      <c r="A34" s="211">
        <v>2010601</v>
      </c>
      <c r="B34" s="219" t="s">
        <v>86</v>
      </c>
      <c r="C34" s="218">
        <v>729</v>
      </c>
    </row>
    <row r="35" spans="1:3" ht="22.5" customHeight="1">
      <c r="A35" s="211">
        <v>2010607</v>
      </c>
      <c r="B35" s="219" t="s">
        <v>107</v>
      </c>
      <c r="C35" s="218">
        <v>40</v>
      </c>
    </row>
    <row r="36" spans="1:3" ht="22.5" customHeight="1">
      <c r="A36" s="211">
        <v>2010608</v>
      </c>
      <c r="B36" s="219" t="s">
        <v>108</v>
      </c>
      <c r="C36" s="218">
        <v>150</v>
      </c>
    </row>
    <row r="37" spans="1:3" ht="22.5" customHeight="1">
      <c r="A37" s="211">
        <v>2010699</v>
      </c>
      <c r="B37" s="219" t="s">
        <v>109</v>
      </c>
      <c r="C37" s="218">
        <v>30</v>
      </c>
    </row>
    <row r="38" spans="1:3" ht="22.5" customHeight="1">
      <c r="A38" s="213">
        <v>20107</v>
      </c>
      <c r="B38" s="215" t="s">
        <v>110</v>
      </c>
      <c r="C38" s="216">
        <f>SUM(C39:C39)</f>
        <v>550</v>
      </c>
    </row>
    <row r="39" spans="1:3" ht="22.5" customHeight="1">
      <c r="A39" s="211">
        <v>2010701</v>
      </c>
      <c r="B39" s="219" t="s">
        <v>86</v>
      </c>
      <c r="C39" s="218">
        <v>550</v>
      </c>
    </row>
    <row r="40" spans="1:3" ht="22.5" customHeight="1">
      <c r="A40" s="213">
        <v>20108</v>
      </c>
      <c r="B40" s="221" t="s">
        <v>111</v>
      </c>
      <c r="C40" s="216">
        <f>SUM(C41:C43)</f>
        <v>408</v>
      </c>
    </row>
    <row r="41" spans="1:3" ht="22.5" customHeight="1">
      <c r="A41" s="211">
        <v>2010801</v>
      </c>
      <c r="B41" s="219" t="s">
        <v>86</v>
      </c>
      <c r="C41" s="218">
        <v>232</v>
      </c>
    </row>
    <row r="42" spans="1:3" ht="22.5" customHeight="1">
      <c r="A42" s="211">
        <v>2010804</v>
      </c>
      <c r="B42" s="219" t="s">
        <v>112</v>
      </c>
      <c r="C42" s="218">
        <v>171</v>
      </c>
    </row>
    <row r="43" spans="1:3" ht="22.5" customHeight="1">
      <c r="A43" s="211">
        <v>2010899</v>
      </c>
      <c r="B43" s="219" t="s">
        <v>113</v>
      </c>
      <c r="C43" s="218">
        <v>5</v>
      </c>
    </row>
    <row r="44" spans="1:3" ht="22.5" customHeight="1">
      <c r="A44" s="213">
        <v>20110</v>
      </c>
      <c r="B44" s="221" t="s">
        <v>114</v>
      </c>
      <c r="C44" s="216">
        <f>SUM(C45:C45)</f>
        <v>95</v>
      </c>
    </row>
    <row r="45" spans="1:3" ht="22.5" customHeight="1">
      <c r="A45" s="211">
        <v>2011001</v>
      </c>
      <c r="B45" s="219" t="s">
        <v>86</v>
      </c>
      <c r="C45" s="218">
        <v>95</v>
      </c>
    </row>
    <row r="46" spans="1:3" ht="22.5" customHeight="1">
      <c r="A46" s="213">
        <v>20111</v>
      </c>
      <c r="B46" s="213" t="s">
        <v>115</v>
      </c>
      <c r="C46" s="216">
        <f>SUM(C47:C48)</f>
        <v>745</v>
      </c>
    </row>
    <row r="47" spans="1:3" ht="22.5" customHeight="1">
      <c r="A47" s="211">
        <v>2011101</v>
      </c>
      <c r="B47" s="217" t="s">
        <v>86</v>
      </c>
      <c r="C47" s="218">
        <v>725</v>
      </c>
    </row>
    <row r="48" spans="1:3" ht="22.5" customHeight="1">
      <c r="A48" s="211">
        <v>2011104</v>
      </c>
      <c r="B48" s="217" t="s">
        <v>116</v>
      </c>
      <c r="C48" s="218">
        <v>20</v>
      </c>
    </row>
    <row r="49" spans="1:3" ht="22.5" customHeight="1">
      <c r="A49" s="213">
        <v>20113</v>
      </c>
      <c r="B49" s="213" t="s">
        <v>117</v>
      </c>
      <c r="C49" s="216">
        <f>SUM(C50:C51)</f>
        <v>461</v>
      </c>
    </row>
    <row r="50" spans="1:3" ht="22.5" customHeight="1">
      <c r="A50" s="211">
        <v>2011301</v>
      </c>
      <c r="B50" s="217" t="s">
        <v>86</v>
      </c>
      <c r="C50" s="218">
        <v>458</v>
      </c>
    </row>
    <row r="51" spans="1:3" ht="22.5" customHeight="1">
      <c r="A51" s="211">
        <v>2011308</v>
      </c>
      <c r="B51" s="217" t="s">
        <v>118</v>
      </c>
      <c r="C51" s="218">
        <v>3</v>
      </c>
    </row>
    <row r="52" spans="1:3" s="204" customFormat="1" ht="22.5" customHeight="1">
      <c r="A52" s="222">
        <v>20123</v>
      </c>
      <c r="B52" s="223" t="s">
        <v>119</v>
      </c>
      <c r="C52" s="224">
        <f>SUM(C53:C54)</f>
        <v>49</v>
      </c>
    </row>
    <row r="53" spans="1:3" s="205" customFormat="1" ht="22.5" customHeight="1">
      <c r="A53" s="225">
        <v>2012304</v>
      </c>
      <c r="B53" s="226" t="s">
        <v>120</v>
      </c>
      <c r="C53" s="220">
        <v>39</v>
      </c>
    </row>
    <row r="54" spans="1:3" s="205" customFormat="1" ht="22.5" customHeight="1">
      <c r="A54" s="225">
        <v>2012399</v>
      </c>
      <c r="B54" s="226" t="s">
        <v>121</v>
      </c>
      <c r="C54" s="220">
        <v>10</v>
      </c>
    </row>
    <row r="55" spans="1:3" ht="22.5" customHeight="1">
      <c r="A55" s="213">
        <v>20126</v>
      </c>
      <c r="B55" s="221" t="s">
        <v>122</v>
      </c>
      <c r="C55" s="216">
        <f>SUM(C56:C57)</f>
        <v>80</v>
      </c>
    </row>
    <row r="56" spans="1:3" ht="22.5" customHeight="1">
      <c r="A56" s="211">
        <v>2012601</v>
      </c>
      <c r="B56" s="217" t="s">
        <v>86</v>
      </c>
      <c r="C56" s="218">
        <v>60</v>
      </c>
    </row>
    <row r="57" spans="1:3" ht="22.5" customHeight="1">
      <c r="A57" s="211">
        <v>2012604</v>
      </c>
      <c r="B57" s="217" t="s">
        <v>123</v>
      </c>
      <c r="C57" s="220">
        <v>20</v>
      </c>
    </row>
    <row r="58" spans="1:3" ht="22.5" customHeight="1">
      <c r="A58" s="213">
        <v>20129</v>
      </c>
      <c r="B58" s="221" t="s">
        <v>124</v>
      </c>
      <c r="C58" s="216">
        <f>SUM(C59:C60)</f>
        <v>195</v>
      </c>
    </row>
    <row r="59" spans="1:3" ht="22.5" customHeight="1">
      <c r="A59" s="211">
        <v>2012901</v>
      </c>
      <c r="B59" s="219" t="s">
        <v>86</v>
      </c>
      <c r="C59" s="218">
        <v>171</v>
      </c>
    </row>
    <row r="60" spans="1:3" ht="22.5" customHeight="1">
      <c r="A60" s="211">
        <v>2012902</v>
      </c>
      <c r="B60" s="219" t="s">
        <v>91</v>
      </c>
      <c r="C60" s="218">
        <v>24</v>
      </c>
    </row>
    <row r="61" spans="1:3" ht="22.5" customHeight="1">
      <c r="A61" s="213">
        <v>20131</v>
      </c>
      <c r="B61" s="221" t="s">
        <v>125</v>
      </c>
      <c r="C61" s="227">
        <f>SUM(C62:C62)</f>
        <v>800</v>
      </c>
    </row>
    <row r="62" spans="1:3" ht="22.5" customHeight="1">
      <c r="A62" s="211">
        <v>2013101</v>
      </c>
      <c r="B62" s="219" t="s">
        <v>86</v>
      </c>
      <c r="C62" s="228">
        <v>800</v>
      </c>
    </row>
    <row r="63" spans="1:3" ht="22.5" customHeight="1">
      <c r="A63" s="213">
        <v>20132</v>
      </c>
      <c r="B63" s="221" t="s">
        <v>126</v>
      </c>
      <c r="C63" s="229">
        <f>SUM(C64:C64)</f>
        <v>166</v>
      </c>
    </row>
    <row r="64" spans="1:3" ht="22.5" customHeight="1">
      <c r="A64" s="211">
        <v>2013201</v>
      </c>
      <c r="B64" s="217" t="s">
        <v>86</v>
      </c>
      <c r="C64" s="230">
        <v>166</v>
      </c>
    </row>
    <row r="65" spans="1:3" ht="22.5" customHeight="1">
      <c r="A65" s="213">
        <v>20133</v>
      </c>
      <c r="B65" s="221" t="s">
        <v>127</v>
      </c>
      <c r="C65" s="227">
        <f>SUM(C66:C67)</f>
        <v>331</v>
      </c>
    </row>
    <row r="66" spans="1:3" ht="22.5" customHeight="1">
      <c r="A66" s="211">
        <v>2013301</v>
      </c>
      <c r="B66" s="211" t="s">
        <v>86</v>
      </c>
      <c r="C66" s="218">
        <v>253</v>
      </c>
    </row>
    <row r="67" spans="1:3" ht="22.5" customHeight="1">
      <c r="A67" s="211">
        <v>2013350</v>
      </c>
      <c r="B67" s="217" t="s">
        <v>96</v>
      </c>
      <c r="C67" s="218">
        <v>78</v>
      </c>
    </row>
    <row r="68" spans="1:3" ht="22.5" customHeight="1">
      <c r="A68" s="213">
        <v>20134</v>
      </c>
      <c r="B68" s="221" t="s">
        <v>128</v>
      </c>
      <c r="C68" s="216">
        <f>SUM(C69:C70)</f>
        <v>73</v>
      </c>
    </row>
    <row r="69" spans="1:3" ht="22.5" customHeight="1">
      <c r="A69" s="211">
        <v>2013401</v>
      </c>
      <c r="B69" s="219" t="s">
        <v>86</v>
      </c>
      <c r="C69" s="218">
        <v>68</v>
      </c>
    </row>
    <row r="70" spans="1:3" ht="22.5" customHeight="1">
      <c r="A70" s="211">
        <v>2013404</v>
      </c>
      <c r="B70" s="219" t="s">
        <v>129</v>
      </c>
      <c r="C70" s="218">
        <v>5</v>
      </c>
    </row>
    <row r="71" spans="1:3" ht="22.5" customHeight="1">
      <c r="A71" s="213">
        <v>20136</v>
      </c>
      <c r="B71" s="221" t="s">
        <v>130</v>
      </c>
      <c r="C71" s="216">
        <f>SUM(C72:C72)</f>
        <v>451</v>
      </c>
    </row>
    <row r="72" spans="1:3" ht="22.5" customHeight="1">
      <c r="A72" s="211">
        <v>2013601</v>
      </c>
      <c r="B72" s="219" t="s">
        <v>86</v>
      </c>
      <c r="C72" s="218">
        <v>451</v>
      </c>
    </row>
    <row r="73" spans="1:3" ht="22.5" customHeight="1">
      <c r="A73" s="213">
        <v>20138</v>
      </c>
      <c r="B73" s="221" t="s">
        <v>131</v>
      </c>
      <c r="C73" s="216">
        <f>SUM(C74:C78)</f>
        <v>1639</v>
      </c>
    </row>
    <row r="74" spans="1:3" ht="22.5" customHeight="1">
      <c r="A74" s="211">
        <v>2013801</v>
      </c>
      <c r="B74" s="219" t="s">
        <v>86</v>
      </c>
      <c r="C74" s="218">
        <v>1352</v>
      </c>
    </row>
    <row r="75" spans="1:3" ht="22.5" customHeight="1">
      <c r="A75" s="211">
        <v>2013802</v>
      </c>
      <c r="B75" s="219" t="s">
        <v>91</v>
      </c>
      <c r="C75" s="218">
        <v>17</v>
      </c>
    </row>
    <row r="76" spans="1:3" ht="22.5" customHeight="1">
      <c r="A76" s="211">
        <v>2013804</v>
      </c>
      <c r="B76" s="219" t="s">
        <v>132</v>
      </c>
      <c r="C76" s="218">
        <v>163</v>
      </c>
    </row>
    <row r="77" spans="1:3" ht="22.5" customHeight="1">
      <c r="A77" s="211">
        <v>2013805</v>
      </c>
      <c r="B77" s="219" t="s">
        <v>133</v>
      </c>
      <c r="C77" s="218">
        <v>72</v>
      </c>
    </row>
    <row r="78" spans="1:3" ht="22.5" customHeight="1">
      <c r="A78" s="211">
        <v>2013809</v>
      </c>
      <c r="B78" s="219" t="s">
        <v>134</v>
      </c>
      <c r="C78" s="218">
        <v>35</v>
      </c>
    </row>
    <row r="79" spans="1:3" ht="22.5" customHeight="1">
      <c r="A79" s="213">
        <v>203</v>
      </c>
      <c r="B79" s="213" t="s">
        <v>45</v>
      </c>
      <c r="C79" s="216">
        <f>C80</f>
        <v>225</v>
      </c>
    </row>
    <row r="80" spans="1:3" ht="22.5" customHeight="1">
      <c r="A80" s="213">
        <v>20306</v>
      </c>
      <c r="B80" s="221" t="s">
        <v>135</v>
      </c>
      <c r="C80" s="216">
        <f>SUM(C81:C82)</f>
        <v>225</v>
      </c>
    </row>
    <row r="81" spans="1:3" ht="22.5" customHeight="1">
      <c r="A81" s="211">
        <v>2030603</v>
      </c>
      <c r="B81" s="217" t="s">
        <v>136</v>
      </c>
      <c r="C81" s="218">
        <v>35</v>
      </c>
    </row>
    <row r="82" spans="1:3" ht="22.5" customHeight="1">
      <c r="A82" s="211">
        <v>2030699</v>
      </c>
      <c r="B82" s="217" t="s">
        <v>137</v>
      </c>
      <c r="C82" s="218">
        <v>190</v>
      </c>
    </row>
    <row r="83" spans="1:3" ht="22.5" customHeight="1">
      <c r="A83" s="213">
        <v>204</v>
      </c>
      <c r="B83" s="213" t="s">
        <v>48</v>
      </c>
      <c r="C83" s="216">
        <f>C84+C86+C93+C99+C104</f>
        <v>6956</v>
      </c>
    </row>
    <row r="84" spans="1:3" ht="22.5" customHeight="1">
      <c r="A84" s="213">
        <v>20401</v>
      </c>
      <c r="B84" s="215" t="s">
        <v>138</v>
      </c>
      <c r="C84" s="216">
        <f>SUM(C85:C85)</f>
        <v>28</v>
      </c>
    </row>
    <row r="85" spans="1:3" ht="22.5" customHeight="1">
      <c r="A85" s="211">
        <v>2040101</v>
      </c>
      <c r="B85" s="217" t="s">
        <v>139</v>
      </c>
      <c r="C85" s="218">
        <v>28</v>
      </c>
    </row>
    <row r="86" spans="1:3" ht="22.5" customHeight="1">
      <c r="A86" s="213">
        <v>20402</v>
      </c>
      <c r="B86" s="221" t="s">
        <v>140</v>
      </c>
      <c r="C86" s="216">
        <f>SUM(C87:C92)</f>
        <v>4501</v>
      </c>
    </row>
    <row r="87" spans="1:3" ht="22.5" customHeight="1">
      <c r="A87" s="211">
        <v>2040201</v>
      </c>
      <c r="B87" s="219" t="s">
        <v>86</v>
      </c>
      <c r="C87" s="218">
        <v>3753</v>
      </c>
    </row>
    <row r="88" spans="1:3" ht="22.5" customHeight="1">
      <c r="A88" s="211">
        <v>2040219</v>
      </c>
      <c r="B88" s="217" t="s">
        <v>107</v>
      </c>
      <c r="C88" s="218">
        <v>5</v>
      </c>
    </row>
    <row r="89" spans="1:3" ht="22.5" customHeight="1">
      <c r="A89" s="211">
        <v>2040220</v>
      </c>
      <c r="B89" s="219" t="s">
        <v>141</v>
      </c>
      <c r="C89" s="218">
        <v>20</v>
      </c>
    </row>
    <row r="90" spans="1:3" ht="22.5" customHeight="1">
      <c r="A90" s="211">
        <v>2040221</v>
      </c>
      <c r="B90" s="211" t="s">
        <v>142</v>
      </c>
      <c r="C90" s="218">
        <v>15</v>
      </c>
    </row>
    <row r="91" spans="1:3" ht="22.5" customHeight="1">
      <c r="A91" s="211">
        <v>2040250</v>
      </c>
      <c r="B91" s="211" t="s">
        <v>96</v>
      </c>
      <c r="C91" s="218">
        <v>148</v>
      </c>
    </row>
    <row r="92" spans="1:3" ht="22.5" customHeight="1">
      <c r="A92" s="211">
        <v>2040299</v>
      </c>
      <c r="B92" s="219" t="s">
        <v>143</v>
      </c>
      <c r="C92" s="218">
        <v>560</v>
      </c>
    </row>
    <row r="93" spans="1:3" ht="22.5" customHeight="1">
      <c r="A93" s="213">
        <v>20404</v>
      </c>
      <c r="B93" s="215" t="s">
        <v>144</v>
      </c>
      <c r="C93" s="216">
        <f>SUM(C94:C98)</f>
        <v>895</v>
      </c>
    </row>
    <row r="94" spans="1:3" ht="22.5" customHeight="1">
      <c r="A94" s="211">
        <v>2040401</v>
      </c>
      <c r="B94" s="217" t="s">
        <v>86</v>
      </c>
      <c r="C94" s="218">
        <v>543</v>
      </c>
    </row>
    <row r="95" spans="1:3" ht="22.5" customHeight="1">
      <c r="A95" s="211">
        <v>2040409</v>
      </c>
      <c r="B95" s="217" t="s">
        <v>145</v>
      </c>
      <c r="C95" s="218">
        <v>153</v>
      </c>
    </row>
    <row r="96" spans="1:3" ht="22.5" customHeight="1">
      <c r="A96" s="211">
        <v>2040410</v>
      </c>
      <c r="B96" s="217" t="s">
        <v>146</v>
      </c>
      <c r="C96" s="218">
        <v>45</v>
      </c>
    </row>
    <row r="97" spans="1:3" ht="22.5" customHeight="1">
      <c r="A97" s="211">
        <v>2040450</v>
      </c>
      <c r="B97" s="211" t="s">
        <v>96</v>
      </c>
      <c r="C97" s="218">
        <v>25</v>
      </c>
    </row>
    <row r="98" spans="1:3" ht="22.5" customHeight="1">
      <c r="A98" s="211">
        <v>2040499</v>
      </c>
      <c r="B98" s="217" t="s">
        <v>147</v>
      </c>
      <c r="C98" s="218">
        <v>129</v>
      </c>
    </row>
    <row r="99" spans="1:3" ht="22.5" customHeight="1">
      <c r="A99" s="213">
        <v>20405</v>
      </c>
      <c r="B99" s="213" t="s">
        <v>148</v>
      </c>
      <c r="C99" s="216">
        <f>SUM(C100:C103)</f>
        <v>1080</v>
      </c>
    </row>
    <row r="100" spans="1:3" ht="22.5" customHeight="1">
      <c r="A100" s="211">
        <v>2040501</v>
      </c>
      <c r="B100" s="217" t="s">
        <v>86</v>
      </c>
      <c r="C100" s="218">
        <v>771</v>
      </c>
    </row>
    <row r="101" spans="1:3" ht="22.5" customHeight="1">
      <c r="A101" s="211">
        <v>2040506</v>
      </c>
      <c r="B101" s="217" t="s">
        <v>149</v>
      </c>
      <c r="C101" s="218">
        <v>82</v>
      </c>
    </row>
    <row r="102" spans="1:3" ht="22.5" customHeight="1">
      <c r="A102" s="211">
        <v>2040550</v>
      </c>
      <c r="B102" s="211" t="s">
        <v>96</v>
      </c>
      <c r="C102" s="218">
        <v>25</v>
      </c>
    </row>
    <row r="103" spans="1:3" ht="22.5" customHeight="1">
      <c r="A103" s="211">
        <v>2040599</v>
      </c>
      <c r="B103" s="217" t="s">
        <v>150</v>
      </c>
      <c r="C103" s="218">
        <v>202</v>
      </c>
    </row>
    <row r="104" spans="1:3" ht="22.5" customHeight="1">
      <c r="A104" s="213">
        <v>20406</v>
      </c>
      <c r="B104" s="215" t="s">
        <v>151</v>
      </c>
      <c r="C104" s="216">
        <f>SUM(C105:C110)</f>
        <v>452</v>
      </c>
    </row>
    <row r="105" spans="1:3" ht="22.5" customHeight="1">
      <c r="A105" s="211">
        <v>2040601</v>
      </c>
      <c r="B105" s="219" t="s">
        <v>86</v>
      </c>
      <c r="C105" s="218">
        <v>355</v>
      </c>
    </row>
    <row r="106" spans="1:3" ht="22.5" customHeight="1">
      <c r="A106" s="211">
        <v>2040604</v>
      </c>
      <c r="B106" s="219" t="s">
        <v>152</v>
      </c>
      <c r="C106" s="218">
        <v>1</v>
      </c>
    </row>
    <row r="107" spans="1:3" ht="22.5" customHeight="1">
      <c r="A107" s="211">
        <v>2040605</v>
      </c>
      <c r="B107" s="219" t="s">
        <v>153</v>
      </c>
      <c r="C107" s="218">
        <v>2</v>
      </c>
    </row>
    <row r="108" spans="1:3" ht="22.5" customHeight="1">
      <c r="A108" s="211">
        <v>2040607</v>
      </c>
      <c r="B108" s="219" t="s">
        <v>154</v>
      </c>
      <c r="C108" s="218">
        <v>1</v>
      </c>
    </row>
    <row r="109" spans="1:3" ht="22.5" customHeight="1">
      <c r="A109" s="211">
        <v>2040610</v>
      </c>
      <c r="B109" s="219" t="s">
        <v>155</v>
      </c>
      <c r="C109" s="218">
        <v>27</v>
      </c>
    </row>
    <row r="110" spans="1:3" ht="22.5" customHeight="1">
      <c r="A110" s="211">
        <v>2040699</v>
      </c>
      <c r="B110" s="219" t="s">
        <v>156</v>
      </c>
      <c r="C110" s="218">
        <v>66</v>
      </c>
    </row>
    <row r="111" spans="1:3" ht="22.5" customHeight="1">
      <c r="A111" s="213">
        <v>205</v>
      </c>
      <c r="B111" s="213" t="s">
        <v>49</v>
      </c>
      <c r="C111" s="216">
        <f>C112+C115+C122+C125+C128</f>
        <v>42041</v>
      </c>
    </row>
    <row r="112" spans="1:3" ht="22.5" customHeight="1">
      <c r="A112" s="213">
        <v>20501</v>
      </c>
      <c r="B112" s="221" t="s">
        <v>157</v>
      </c>
      <c r="C112" s="216">
        <f>SUM(C113:C114)</f>
        <v>530</v>
      </c>
    </row>
    <row r="113" spans="1:3" ht="22.5" customHeight="1">
      <c r="A113" s="211">
        <v>2050101</v>
      </c>
      <c r="B113" s="219" t="s">
        <v>86</v>
      </c>
      <c r="C113" s="218">
        <v>502</v>
      </c>
    </row>
    <row r="114" spans="1:3" ht="22.5" customHeight="1">
      <c r="A114" s="211">
        <v>2050199</v>
      </c>
      <c r="B114" s="219" t="s">
        <v>158</v>
      </c>
      <c r="C114" s="218">
        <v>28</v>
      </c>
    </row>
    <row r="115" spans="1:3" ht="22.5" customHeight="1">
      <c r="A115" s="213">
        <v>20502</v>
      </c>
      <c r="B115" s="215" t="s">
        <v>159</v>
      </c>
      <c r="C115" s="216">
        <f>SUM(C116:C121)</f>
        <v>38977</v>
      </c>
    </row>
    <row r="116" spans="1:3" ht="22.5" customHeight="1">
      <c r="A116" s="211">
        <v>2050201</v>
      </c>
      <c r="B116" s="217" t="s">
        <v>160</v>
      </c>
      <c r="C116" s="218">
        <v>1254</v>
      </c>
    </row>
    <row r="117" spans="1:3" ht="22.5" customHeight="1">
      <c r="A117" s="211">
        <v>2050202</v>
      </c>
      <c r="B117" s="217" t="s">
        <v>161</v>
      </c>
      <c r="C117" s="220">
        <v>24859</v>
      </c>
    </row>
    <row r="118" spans="1:3" ht="22.5" customHeight="1">
      <c r="A118" s="211">
        <v>2050203</v>
      </c>
      <c r="B118" s="219" t="s">
        <v>162</v>
      </c>
      <c r="C118" s="218">
        <v>4463</v>
      </c>
    </row>
    <row r="119" spans="1:3" ht="22.5" customHeight="1">
      <c r="A119" s="211">
        <v>2050204</v>
      </c>
      <c r="B119" s="219" t="s">
        <v>163</v>
      </c>
      <c r="C119" s="218">
        <v>2432</v>
      </c>
    </row>
    <row r="120" spans="1:3" ht="22.5" customHeight="1">
      <c r="A120" s="211">
        <v>2050205</v>
      </c>
      <c r="B120" s="219" t="s">
        <v>164</v>
      </c>
      <c r="C120" s="218">
        <v>2</v>
      </c>
    </row>
    <row r="121" spans="1:3" ht="22.5" customHeight="1">
      <c r="A121" s="211">
        <v>2050299</v>
      </c>
      <c r="B121" s="217" t="s">
        <v>165</v>
      </c>
      <c r="C121" s="218">
        <v>5967</v>
      </c>
    </row>
    <row r="122" spans="1:3" ht="22.5" customHeight="1">
      <c r="A122" s="213">
        <v>20503</v>
      </c>
      <c r="B122" s="215" t="s">
        <v>166</v>
      </c>
      <c r="C122" s="216">
        <f>SUM(C123:C124)</f>
        <v>1616</v>
      </c>
    </row>
    <row r="123" spans="1:3" ht="22.5" customHeight="1">
      <c r="A123" s="211">
        <v>2050304</v>
      </c>
      <c r="B123" s="219" t="s">
        <v>167</v>
      </c>
      <c r="C123" s="218">
        <v>1069</v>
      </c>
    </row>
    <row r="124" spans="1:3" ht="22.5" customHeight="1">
      <c r="A124" s="211">
        <v>2050399</v>
      </c>
      <c r="B124" s="219" t="s">
        <v>168</v>
      </c>
      <c r="C124" s="218">
        <v>547</v>
      </c>
    </row>
    <row r="125" spans="1:3" ht="22.5" customHeight="1">
      <c r="A125" s="213">
        <v>20508</v>
      </c>
      <c r="B125" s="221" t="s">
        <v>169</v>
      </c>
      <c r="C125" s="216">
        <f>SUM(C126:C127)</f>
        <v>503</v>
      </c>
    </row>
    <row r="126" spans="1:3" ht="22.5" customHeight="1">
      <c r="A126" s="211">
        <v>2050801</v>
      </c>
      <c r="B126" s="219" t="s">
        <v>170</v>
      </c>
      <c r="C126" s="218">
        <v>302</v>
      </c>
    </row>
    <row r="127" spans="1:3" ht="22.5" customHeight="1">
      <c r="A127" s="211">
        <v>2050802</v>
      </c>
      <c r="B127" s="217" t="s">
        <v>171</v>
      </c>
      <c r="C127" s="218">
        <v>201</v>
      </c>
    </row>
    <row r="128" spans="1:3" ht="22.5" customHeight="1">
      <c r="A128" s="213">
        <v>20509</v>
      </c>
      <c r="B128" s="215" t="s">
        <v>172</v>
      </c>
      <c r="C128" s="216">
        <f>SUM(C129:C130)</f>
        <v>415</v>
      </c>
    </row>
    <row r="129" spans="1:3" ht="22.5" customHeight="1">
      <c r="A129" s="211">
        <v>2050901</v>
      </c>
      <c r="B129" s="219" t="s">
        <v>173</v>
      </c>
      <c r="C129" s="218">
        <v>307</v>
      </c>
    </row>
    <row r="130" spans="1:3" ht="22.5" customHeight="1">
      <c r="A130" s="211">
        <v>2050902</v>
      </c>
      <c r="B130" s="219" t="s">
        <v>174</v>
      </c>
      <c r="C130" s="218">
        <v>108</v>
      </c>
    </row>
    <row r="131" spans="1:3" ht="22.5" customHeight="1">
      <c r="A131" s="213">
        <v>206</v>
      </c>
      <c r="B131" s="213" t="s">
        <v>50</v>
      </c>
      <c r="C131" s="216">
        <f>C132+C141+C138+C135</f>
        <v>994</v>
      </c>
    </row>
    <row r="132" spans="1:3" ht="22.5" customHeight="1">
      <c r="A132" s="213">
        <v>20601</v>
      </c>
      <c r="B132" s="221" t="s">
        <v>175</v>
      </c>
      <c r="C132" s="216">
        <f>SUM(C133:C134)</f>
        <v>122</v>
      </c>
    </row>
    <row r="133" spans="1:3" ht="22.5" customHeight="1">
      <c r="A133" s="211">
        <v>2060101</v>
      </c>
      <c r="B133" s="219" t="s">
        <v>86</v>
      </c>
      <c r="C133" s="218">
        <v>119</v>
      </c>
    </row>
    <row r="134" spans="1:3" ht="22.5" customHeight="1">
      <c r="A134" s="211">
        <v>2060199</v>
      </c>
      <c r="B134" s="219" t="s">
        <v>176</v>
      </c>
      <c r="C134" s="218">
        <v>3</v>
      </c>
    </row>
    <row r="135" spans="1:3" ht="22.5" customHeight="1">
      <c r="A135" s="213">
        <v>20604</v>
      </c>
      <c r="B135" s="221" t="s">
        <v>177</v>
      </c>
      <c r="C135" s="216">
        <f>SUM(C136:C137)</f>
        <v>469</v>
      </c>
    </row>
    <row r="136" spans="1:3" ht="22.5" customHeight="1">
      <c r="A136" s="211">
        <v>2060402</v>
      </c>
      <c r="B136" s="219" t="s">
        <v>178</v>
      </c>
      <c r="C136" s="218">
        <v>35</v>
      </c>
    </row>
    <row r="137" spans="1:3" ht="22.5" customHeight="1">
      <c r="A137" s="211">
        <v>2060404</v>
      </c>
      <c r="B137" s="219" t="s">
        <v>179</v>
      </c>
      <c r="C137" s="218">
        <v>434</v>
      </c>
    </row>
    <row r="138" spans="1:3" ht="22.5" customHeight="1">
      <c r="A138" s="213">
        <v>20607</v>
      </c>
      <c r="B138" s="221" t="s">
        <v>180</v>
      </c>
      <c r="C138" s="216">
        <f>SUM(C139:C140)</f>
        <v>33</v>
      </c>
    </row>
    <row r="139" spans="1:3" ht="22.5" customHeight="1">
      <c r="A139" s="211">
        <v>2060702</v>
      </c>
      <c r="B139" s="219" t="s">
        <v>181</v>
      </c>
      <c r="C139" s="218">
        <v>32</v>
      </c>
    </row>
    <row r="140" spans="1:3" ht="22.5" customHeight="1">
      <c r="A140" s="211">
        <v>2060703</v>
      </c>
      <c r="B140" s="219" t="s">
        <v>182</v>
      </c>
      <c r="C140" s="218">
        <v>1</v>
      </c>
    </row>
    <row r="141" spans="1:3" s="204" customFormat="1" ht="22.5" customHeight="1">
      <c r="A141" s="222">
        <v>20699</v>
      </c>
      <c r="B141" s="223" t="s">
        <v>183</v>
      </c>
      <c r="C141" s="224">
        <f>SUM(C142:C142)</f>
        <v>370</v>
      </c>
    </row>
    <row r="142" spans="1:3" s="204" customFormat="1" ht="22.5" customHeight="1">
      <c r="A142" s="225">
        <v>2069901</v>
      </c>
      <c r="B142" s="226" t="s">
        <v>184</v>
      </c>
      <c r="C142" s="220">
        <v>370</v>
      </c>
    </row>
    <row r="143" spans="1:3" ht="22.5" customHeight="1">
      <c r="A143" s="213">
        <v>207</v>
      </c>
      <c r="B143" s="213" t="s">
        <v>51</v>
      </c>
      <c r="C143" s="216">
        <f>C144+C148+C150+C155+C152</f>
        <v>981</v>
      </c>
    </row>
    <row r="144" spans="1:3" ht="22.5" customHeight="1">
      <c r="A144" s="213">
        <v>20701</v>
      </c>
      <c r="B144" s="213" t="s">
        <v>185</v>
      </c>
      <c r="C144" s="216">
        <f>SUM(C145:C147)</f>
        <v>293</v>
      </c>
    </row>
    <row r="145" spans="1:3" ht="22.5" customHeight="1">
      <c r="A145" s="211">
        <v>2070111</v>
      </c>
      <c r="B145" s="211" t="s">
        <v>186</v>
      </c>
      <c r="C145" s="218">
        <v>4</v>
      </c>
    </row>
    <row r="146" spans="1:3" ht="22.5" customHeight="1">
      <c r="A146" s="211">
        <v>2070114</v>
      </c>
      <c r="B146" s="211" t="s">
        <v>187</v>
      </c>
      <c r="C146" s="218">
        <v>4</v>
      </c>
    </row>
    <row r="147" spans="1:3" ht="22.5" customHeight="1">
      <c r="A147" s="211">
        <v>2070199</v>
      </c>
      <c r="B147" s="211" t="s">
        <v>188</v>
      </c>
      <c r="C147" s="218">
        <v>285</v>
      </c>
    </row>
    <row r="148" spans="1:3" ht="22.5" customHeight="1">
      <c r="A148" s="213">
        <v>20702</v>
      </c>
      <c r="B148" s="213" t="s">
        <v>189</v>
      </c>
      <c r="C148" s="216">
        <f>SUM(C149)</f>
        <v>100</v>
      </c>
    </row>
    <row r="149" spans="1:3" ht="22.5" customHeight="1">
      <c r="A149" s="211">
        <v>2070299</v>
      </c>
      <c r="B149" s="211" t="s">
        <v>190</v>
      </c>
      <c r="C149" s="218">
        <v>100</v>
      </c>
    </row>
    <row r="150" spans="1:3" ht="22.5" customHeight="1">
      <c r="A150" s="213">
        <v>20706</v>
      </c>
      <c r="B150" s="213" t="s">
        <v>191</v>
      </c>
      <c r="C150" s="216">
        <f>SUM(C151:C151)</f>
        <v>33</v>
      </c>
    </row>
    <row r="151" spans="1:3" ht="22.5" customHeight="1">
      <c r="A151" s="211">
        <v>2070607</v>
      </c>
      <c r="B151" s="211" t="s">
        <v>192</v>
      </c>
      <c r="C151" s="218">
        <v>33</v>
      </c>
    </row>
    <row r="152" spans="1:3" ht="22.5" customHeight="1">
      <c r="A152" s="213">
        <v>20708</v>
      </c>
      <c r="B152" s="213" t="s">
        <v>193</v>
      </c>
      <c r="C152" s="216">
        <f>SUM(C153:C154)</f>
        <v>287</v>
      </c>
    </row>
    <row r="153" spans="1:3" ht="22.5" customHeight="1">
      <c r="A153" s="211">
        <v>2070805</v>
      </c>
      <c r="B153" s="211" t="s">
        <v>194</v>
      </c>
      <c r="C153" s="218">
        <v>51</v>
      </c>
    </row>
    <row r="154" spans="1:3" ht="22.5" customHeight="1">
      <c r="A154" s="211">
        <v>2070899</v>
      </c>
      <c r="B154" s="211" t="s">
        <v>195</v>
      </c>
      <c r="C154" s="218">
        <v>236</v>
      </c>
    </row>
    <row r="155" spans="1:3" ht="22.5" customHeight="1">
      <c r="A155" s="213">
        <v>20799</v>
      </c>
      <c r="B155" s="213" t="s">
        <v>196</v>
      </c>
      <c r="C155" s="216">
        <f>SUM(C156:C156)</f>
        <v>268</v>
      </c>
    </row>
    <row r="156" spans="1:3" ht="22.5" customHeight="1">
      <c r="A156" s="211">
        <v>2079999</v>
      </c>
      <c r="B156" s="211" t="s">
        <v>197</v>
      </c>
      <c r="C156" s="218">
        <v>268</v>
      </c>
    </row>
    <row r="157" spans="1:3" ht="22.5" customHeight="1">
      <c r="A157" s="213">
        <v>208</v>
      </c>
      <c r="B157" s="213" t="s">
        <v>198</v>
      </c>
      <c r="C157" s="224">
        <f>C158+C162+C165+C170+C172+C179+C185+C190+C196+C198+C201+C204+C207+C210+C214+C212</f>
        <v>24903</v>
      </c>
    </row>
    <row r="158" spans="1:3" ht="22.5" customHeight="1">
      <c r="A158" s="213">
        <v>20801</v>
      </c>
      <c r="B158" s="213" t="s">
        <v>199</v>
      </c>
      <c r="C158" s="216">
        <f>SUM(C159:C161)</f>
        <v>1026</v>
      </c>
    </row>
    <row r="159" spans="1:3" ht="22.5" customHeight="1">
      <c r="A159" s="211">
        <v>2080101</v>
      </c>
      <c r="B159" s="219" t="s">
        <v>86</v>
      </c>
      <c r="C159" s="218">
        <v>982</v>
      </c>
    </row>
    <row r="160" spans="1:3" ht="22.5" customHeight="1">
      <c r="A160" s="211">
        <v>2080104</v>
      </c>
      <c r="B160" s="211" t="s">
        <v>200</v>
      </c>
      <c r="C160" s="218">
        <v>13</v>
      </c>
    </row>
    <row r="161" spans="1:3" ht="22.5" customHeight="1">
      <c r="A161" s="211">
        <v>2080109</v>
      </c>
      <c r="B161" s="211" t="s">
        <v>201</v>
      </c>
      <c r="C161" s="218">
        <v>31</v>
      </c>
    </row>
    <row r="162" spans="1:3" ht="22.5" customHeight="1">
      <c r="A162" s="213">
        <v>20802</v>
      </c>
      <c r="B162" s="213" t="s">
        <v>202</v>
      </c>
      <c r="C162" s="216">
        <f>SUM(C163:C164)</f>
        <v>286</v>
      </c>
    </row>
    <row r="163" spans="1:3" ht="22.5" customHeight="1">
      <c r="A163" s="211">
        <v>2080201</v>
      </c>
      <c r="B163" s="219" t="s">
        <v>86</v>
      </c>
      <c r="C163" s="218">
        <v>270</v>
      </c>
    </row>
    <row r="164" spans="1:3" ht="22.5" customHeight="1">
      <c r="A164" s="211">
        <v>2080299</v>
      </c>
      <c r="B164" s="211" t="s">
        <v>203</v>
      </c>
      <c r="C164" s="218">
        <v>16</v>
      </c>
    </row>
    <row r="165" spans="1:3" ht="22.5" customHeight="1">
      <c r="A165" s="213">
        <v>20805</v>
      </c>
      <c r="B165" s="213" t="s">
        <v>204</v>
      </c>
      <c r="C165" s="216">
        <f>SUM(C166:C169)</f>
        <v>3229</v>
      </c>
    </row>
    <row r="166" spans="1:3" ht="22.5" customHeight="1">
      <c r="A166" s="211">
        <v>2080503</v>
      </c>
      <c r="B166" s="211" t="s">
        <v>205</v>
      </c>
      <c r="C166" s="220">
        <v>221</v>
      </c>
    </row>
    <row r="167" spans="1:3" ht="22.5" customHeight="1">
      <c r="A167" s="211">
        <v>2080505</v>
      </c>
      <c r="B167" s="211" t="s">
        <v>206</v>
      </c>
      <c r="C167" s="220">
        <v>1000</v>
      </c>
    </row>
    <row r="168" spans="1:3" ht="22.5" customHeight="1">
      <c r="A168" s="211">
        <v>2080506</v>
      </c>
      <c r="B168" s="211" t="s">
        <v>207</v>
      </c>
      <c r="C168" s="220">
        <v>2000</v>
      </c>
    </row>
    <row r="169" spans="1:3" ht="22.5" customHeight="1">
      <c r="A169" s="211">
        <v>2080599</v>
      </c>
      <c r="B169" s="211" t="s">
        <v>208</v>
      </c>
      <c r="C169" s="220">
        <v>8</v>
      </c>
    </row>
    <row r="170" spans="1:3" ht="22.5" customHeight="1">
      <c r="A170" s="213">
        <v>20807</v>
      </c>
      <c r="B170" s="213" t="s">
        <v>209</v>
      </c>
      <c r="C170" s="216">
        <f>SUM(C171:C171)</f>
        <v>1150</v>
      </c>
    </row>
    <row r="171" spans="1:3" ht="22.5" customHeight="1">
      <c r="A171" s="211">
        <v>2080799</v>
      </c>
      <c r="B171" s="211" t="s">
        <v>210</v>
      </c>
      <c r="C171" s="218">
        <v>1150</v>
      </c>
    </row>
    <row r="172" spans="1:3" ht="22.5" customHeight="1">
      <c r="A172" s="213">
        <v>20808</v>
      </c>
      <c r="B172" s="213" t="s">
        <v>211</v>
      </c>
      <c r="C172" s="216">
        <f>SUM(C173:C178)</f>
        <v>1736</v>
      </c>
    </row>
    <row r="173" spans="1:3" ht="22.5" customHeight="1">
      <c r="A173" s="211">
        <v>2080801</v>
      </c>
      <c r="B173" s="211" t="s">
        <v>212</v>
      </c>
      <c r="C173" s="218">
        <v>46</v>
      </c>
    </row>
    <row r="174" spans="1:3" ht="22.5" customHeight="1">
      <c r="A174" s="211">
        <v>2080802</v>
      </c>
      <c r="B174" s="211" t="s">
        <v>213</v>
      </c>
      <c r="C174" s="218">
        <v>267</v>
      </c>
    </row>
    <row r="175" spans="1:3" ht="22.5" customHeight="1">
      <c r="A175" s="211">
        <v>2080803</v>
      </c>
      <c r="B175" s="211" t="s">
        <v>214</v>
      </c>
      <c r="C175" s="218">
        <v>994</v>
      </c>
    </row>
    <row r="176" spans="1:3" ht="22.5" customHeight="1">
      <c r="A176" s="211">
        <v>2080804</v>
      </c>
      <c r="B176" s="211" t="s">
        <v>215</v>
      </c>
      <c r="C176" s="218">
        <v>19</v>
      </c>
    </row>
    <row r="177" spans="1:3" ht="22.5" customHeight="1">
      <c r="A177" s="211">
        <v>2080805</v>
      </c>
      <c r="B177" s="211" t="s">
        <v>216</v>
      </c>
      <c r="C177" s="218">
        <v>395</v>
      </c>
    </row>
    <row r="178" spans="1:3" ht="22.5" customHeight="1">
      <c r="A178" s="211">
        <v>2080899</v>
      </c>
      <c r="B178" s="211" t="s">
        <v>217</v>
      </c>
      <c r="C178" s="218">
        <v>15</v>
      </c>
    </row>
    <row r="179" spans="1:3" ht="22.5" customHeight="1">
      <c r="A179" s="213">
        <v>20809</v>
      </c>
      <c r="B179" s="213" t="s">
        <v>218</v>
      </c>
      <c r="C179" s="216">
        <f>SUM(C180:C184)</f>
        <v>1182</v>
      </c>
    </row>
    <row r="180" spans="1:3" ht="22.5" customHeight="1">
      <c r="A180" s="211">
        <v>2080901</v>
      </c>
      <c r="B180" s="211" t="s">
        <v>219</v>
      </c>
      <c r="C180" s="218">
        <v>1088</v>
      </c>
    </row>
    <row r="181" spans="1:3" ht="22.5" customHeight="1">
      <c r="A181" s="211">
        <v>2080902</v>
      </c>
      <c r="B181" s="211" t="s">
        <v>220</v>
      </c>
      <c r="C181" s="218">
        <v>57</v>
      </c>
    </row>
    <row r="182" spans="1:3" ht="22.5" customHeight="1">
      <c r="A182" s="211">
        <v>2080903</v>
      </c>
      <c r="B182" s="211" t="s">
        <v>221</v>
      </c>
      <c r="C182" s="218">
        <v>6</v>
      </c>
    </row>
    <row r="183" spans="1:3" ht="22.5" customHeight="1">
      <c r="A183" s="211">
        <v>2080904</v>
      </c>
      <c r="B183" s="211" t="s">
        <v>222</v>
      </c>
      <c r="C183" s="218">
        <v>14</v>
      </c>
    </row>
    <row r="184" spans="1:3" ht="22.5" customHeight="1">
      <c r="A184" s="211">
        <v>2080905</v>
      </c>
      <c r="B184" s="211" t="s">
        <v>223</v>
      </c>
      <c r="C184" s="218">
        <v>17</v>
      </c>
    </row>
    <row r="185" spans="1:3" ht="22.5" customHeight="1">
      <c r="A185" s="213">
        <v>20810</v>
      </c>
      <c r="B185" s="213" t="s">
        <v>224</v>
      </c>
      <c r="C185" s="216">
        <f>SUM(C186:C189)</f>
        <v>436</v>
      </c>
    </row>
    <row r="186" spans="1:3" ht="22.5" customHeight="1">
      <c r="A186" s="211">
        <v>2081001</v>
      </c>
      <c r="B186" s="211" t="s">
        <v>225</v>
      </c>
      <c r="C186" s="218">
        <v>190</v>
      </c>
    </row>
    <row r="187" spans="1:3" ht="22.5" customHeight="1">
      <c r="A187" s="211">
        <v>2081002</v>
      </c>
      <c r="B187" s="211" t="s">
        <v>226</v>
      </c>
      <c r="C187" s="218">
        <v>185</v>
      </c>
    </row>
    <row r="188" spans="1:3" ht="22.5" customHeight="1">
      <c r="A188" s="211">
        <v>2081004</v>
      </c>
      <c r="B188" s="211" t="s">
        <v>227</v>
      </c>
      <c r="C188" s="218">
        <v>10</v>
      </c>
    </row>
    <row r="189" spans="1:3" ht="22.5" customHeight="1">
      <c r="A189" s="211">
        <v>2081005</v>
      </c>
      <c r="B189" s="211" t="s">
        <v>228</v>
      </c>
      <c r="C189" s="218">
        <v>51</v>
      </c>
    </row>
    <row r="190" spans="1:3" ht="22.5" customHeight="1">
      <c r="A190" s="213">
        <v>20811</v>
      </c>
      <c r="B190" s="213" t="s">
        <v>229</v>
      </c>
      <c r="C190" s="216">
        <f>SUM(C191:C195)</f>
        <v>571</v>
      </c>
    </row>
    <row r="191" spans="1:3" ht="22.5" customHeight="1">
      <c r="A191" s="211">
        <v>2081101</v>
      </c>
      <c r="B191" s="219" t="s">
        <v>86</v>
      </c>
      <c r="C191" s="218">
        <v>53</v>
      </c>
    </row>
    <row r="192" spans="1:3" ht="22.5" customHeight="1">
      <c r="A192" s="211">
        <v>2081104</v>
      </c>
      <c r="B192" s="211" t="s">
        <v>230</v>
      </c>
      <c r="C192" s="218">
        <v>62</v>
      </c>
    </row>
    <row r="193" spans="1:3" ht="22.5" customHeight="1">
      <c r="A193" s="211">
        <v>2081105</v>
      </c>
      <c r="B193" s="211" t="s">
        <v>231</v>
      </c>
      <c r="C193" s="218">
        <v>12</v>
      </c>
    </row>
    <row r="194" spans="1:3" ht="22.5" customHeight="1">
      <c r="A194" s="211">
        <v>2081107</v>
      </c>
      <c r="B194" s="211" t="s">
        <v>232</v>
      </c>
      <c r="C194" s="218">
        <v>430</v>
      </c>
    </row>
    <row r="195" spans="1:3" ht="22.5" customHeight="1">
      <c r="A195" s="211">
        <v>2081199</v>
      </c>
      <c r="B195" s="211" t="s">
        <v>233</v>
      </c>
      <c r="C195" s="218">
        <v>14</v>
      </c>
    </row>
    <row r="196" spans="1:3" ht="22.5" customHeight="1">
      <c r="A196" s="213">
        <v>20816</v>
      </c>
      <c r="B196" s="213" t="s">
        <v>234</v>
      </c>
      <c r="C196" s="216">
        <f>SUM(C197)</f>
        <v>3</v>
      </c>
    </row>
    <row r="197" spans="1:3" ht="22.5" customHeight="1">
      <c r="A197" s="211">
        <v>2081601</v>
      </c>
      <c r="B197" s="211" t="s">
        <v>86</v>
      </c>
      <c r="C197" s="218">
        <v>3</v>
      </c>
    </row>
    <row r="198" spans="1:3" ht="22.5" customHeight="1">
      <c r="A198" s="213">
        <v>20819</v>
      </c>
      <c r="B198" s="213" t="s">
        <v>235</v>
      </c>
      <c r="C198" s="216">
        <f>SUM(C199:C200)</f>
        <v>4980</v>
      </c>
    </row>
    <row r="199" spans="1:3" ht="22.5" customHeight="1">
      <c r="A199" s="211">
        <v>2081901</v>
      </c>
      <c r="B199" s="211" t="s">
        <v>236</v>
      </c>
      <c r="C199" s="218">
        <v>1260</v>
      </c>
    </row>
    <row r="200" spans="1:3" ht="22.5" customHeight="1">
      <c r="A200" s="211">
        <v>2081902</v>
      </c>
      <c r="B200" s="211" t="s">
        <v>237</v>
      </c>
      <c r="C200" s="218">
        <v>3720</v>
      </c>
    </row>
    <row r="201" spans="1:3" ht="22.5" customHeight="1">
      <c r="A201" s="213">
        <v>20820</v>
      </c>
      <c r="B201" s="213" t="s">
        <v>238</v>
      </c>
      <c r="C201" s="216">
        <f>SUM(C202:C203)</f>
        <v>126</v>
      </c>
    </row>
    <row r="202" spans="1:3" ht="22.5" customHeight="1">
      <c r="A202" s="211">
        <v>2082001</v>
      </c>
      <c r="B202" s="211" t="s">
        <v>239</v>
      </c>
      <c r="C202" s="218">
        <v>121</v>
      </c>
    </row>
    <row r="203" spans="1:3" ht="22.5" customHeight="1">
      <c r="A203" s="211">
        <v>2082002</v>
      </c>
      <c r="B203" s="211" t="s">
        <v>240</v>
      </c>
      <c r="C203" s="218">
        <v>5</v>
      </c>
    </row>
    <row r="204" spans="1:3" ht="22.5" customHeight="1">
      <c r="A204" s="213">
        <v>20821</v>
      </c>
      <c r="B204" s="213" t="s">
        <v>241</v>
      </c>
      <c r="C204" s="216">
        <f>SUM(C205:C206)</f>
        <v>705</v>
      </c>
    </row>
    <row r="205" spans="1:3" ht="22.5" customHeight="1">
      <c r="A205" s="211">
        <v>2082101</v>
      </c>
      <c r="B205" s="211" t="s">
        <v>242</v>
      </c>
      <c r="C205" s="218">
        <v>5</v>
      </c>
    </row>
    <row r="206" spans="1:3" ht="22.5" customHeight="1">
      <c r="A206" s="211">
        <v>2082102</v>
      </c>
      <c r="B206" s="211" t="s">
        <v>243</v>
      </c>
      <c r="C206" s="218">
        <v>700</v>
      </c>
    </row>
    <row r="207" spans="1:3" ht="22.5" customHeight="1">
      <c r="A207" s="213">
        <v>20826</v>
      </c>
      <c r="B207" s="213" t="s">
        <v>244</v>
      </c>
      <c r="C207" s="216">
        <f>SUM(C208:C209)</f>
        <v>8823</v>
      </c>
    </row>
    <row r="208" spans="1:3" ht="22.5" customHeight="1">
      <c r="A208" s="211">
        <v>2082601</v>
      </c>
      <c r="B208" s="211" t="s">
        <v>245</v>
      </c>
      <c r="C208" s="218">
        <v>726</v>
      </c>
    </row>
    <row r="209" spans="1:3" ht="22.5" customHeight="1">
      <c r="A209" s="211">
        <v>2082602</v>
      </c>
      <c r="B209" s="211" t="s">
        <v>246</v>
      </c>
      <c r="C209" s="218">
        <v>8097</v>
      </c>
    </row>
    <row r="210" spans="1:3" ht="22.5" customHeight="1">
      <c r="A210" s="213">
        <v>20827</v>
      </c>
      <c r="B210" s="213" t="s">
        <v>247</v>
      </c>
      <c r="C210" s="216">
        <f>C211</f>
        <v>200</v>
      </c>
    </row>
    <row r="211" spans="1:3" ht="22.5" customHeight="1">
      <c r="A211" s="211">
        <v>2082702</v>
      </c>
      <c r="B211" s="211" t="s">
        <v>248</v>
      </c>
      <c r="C211" s="218">
        <v>200</v>
      </c>
    </row>
    <row r="212" spans="1:3" ht="22.5" customHeight="1">
      <c r="A212" s="213">
        <v>20828</v>
      </c>
      <c r="B212" s="213" t="s">
        <v>249</v>
      </c>
      <c r="C212" s="216">
        <f>SUM(C213:C213)</f>
        <v>10</v>
      </c>
    </row>
    <row r="213" spans="1:3" ht="22.5" customHeight="1">
      <c r="A213" s="211">
        <v>2082804</v>
      </c>
      <c r="B213" s="211" t="s">
        <v>250</v>
      </c>
      <c r="C213" s="218">
        <v>10</v>
      </c>
    </row>
    <row r="214" spans="1:3" ht="22.5" customHeight="1">
      <c r="A214" s="213">
        <v>20899</v>
      </c>
      <c r="B214" s="213" t="s">
        <v>251</v>
      </c>
      <c r="C214" s="216">
        <f>C215</f>
        <v>440</v>
      </c>
    </row>
    <row r="215" spans="1:3" ht="22.5" customHeight="1">
      <c r="A215" s="211">
        <v>2089901</v>
      </c>
      <c r="B215" s="211" t="s">
        <v>252</v>
      </c>
      <c r="C215" s="218">
        <v>440</v>
      </c>
    </row>
    <row r="216" spans="1:3" ht="22.5" customHeight="1">
      <c r="A216" s="213">
        <v>210</v>
      </c>
      <c r="B216" s="213" t="s">
        <v>53</v>
      </c>
      <c r="C216" s="216">
        <f>C217+C220+C222+C225+C230+C234+C237+C239+C241+C243</f>
        <v>21544</v>
      </c>
    </row>
    <row r="217" spans="1:3" ht="22.5" customHeight="1">
      <c r="A217" s="213">
        <v>21001</v>
      </c>
      <c r="B217" s="213" t="s">
        <v>253</v>
      </c>
      <c r="C217" s="216">
        <f>SUM(C218:C219)</f>
        <v>1182</v>
      </c>
    </row>
    <row r="218" spans="1:3" ht="22.5" customHeight="1">
      <c r="A218" s="211">
        <v>2100101</v>
      </c>
      <c r="B218" s="219" t="s">
        <v>86</v>
      </c>
      <c r="C218" s="218">
        <v>1047</v>
      </c>
    </row>
    <row r="219" spans="1:3" ht="22.5" customHeight="1">
      <c r="A219" s="211">
        <v>2100199</v>
      </c>
      <c r="B219" s="211" t="s">
        <v>254</v>
      </c>
      <c r="C219" s="218">
        <v>135</v>
      </c>
    </row>
    <row r="220" spans="1:3" ht="22.5" customHeight="1">
      <c r="A220" s="213">
        <v>21002</v>
      </c>
      <c r="B220" s="213" t="s">
        <v>255</v>
      </c>
      <c r="C220" s="216">
        <f>SUM(C221)</f>
        <v>292</v>
      </c>
    </row>
    <row r="221" spans="1:3" ht="22.5" customHeight="1">
      <c r="A221" s="211">
        <v>2100299</v>
      </c>
      <c r="B221" s="211" t="s">
        <v>256</v>
      </c>
      <c r="C221" s="218">
        <v>292</v>
      </c>
    </row>
    <row r="222" spans="1:3" ht="22.5" customHeight="1">
      <c r="A222" s="213">
        <v>21003</v>
      </c>
      <c r="B222" s="213" t="s">
        <v>257</v>
      </c>
      <c r="C222" s="216">
        <f>SUM(C223:C224)</f>
        <v>874</v>
      </c>
    </row>
    <row r="223" spans="1:3" ht="22.5" customHeight="1">
      <c r="A223" s="211">
        <v>2100302</v>
      </c>
      <c r="B223" s="211" t="s">
        <v>258</v>
      </c>
      <c r="C223" s="218">
        <v>532</v>
      </c>
    </row>
    <row r="224" spans="1:3" ht="22.5" customHeight="1">
      <c r="A224" s="211">
        <v>2100399</v>
      </c>
      <c r="B224" s="211" t="s">
        <v>259</v>
      </c>
      <c r="C224" s="218">
        <v>342</v>
      </c>
    </row>
    <row r="225" spans="1:3" ht="22.5" customHeight="1">
      <c r="A225" s="213">
        <v>21004</v>
      </c>
      <c r="B225" s="213" t="s">
        <v>260</v>
      </c>
      <c r="C225" s="216">
        <f>SUM(C226:C229)</f>
        <v>2673</v>
      </c>
    </row>
    <row r="226" spans="1:3" ht="22.5" customHeight="1">
      <c r="A226" s="211">
        <v>2100402</v>
      </c>
      <c r="B226" s="211" t="s">
        <v>261</v>
      </c>
      <c r="C226" s="218">
        <v>12</v>
      </c>
    </row>
    <row r="227" spans="1:3" ht="22.5" customHeight="1">
      <c r="A227" s="211">
        <v>2100408</v>
      </c>
      <c r="B227" s="211" t="s">
        <v>262</v>
      </c>
      <c r="C227" s="218">
        <v>2278</v>
      </c>
    </row>
    <row r="228" spans="1:3" ht="22.5" customHeight="1">
      <c r="A228" s="211">
        <v>2100409</v>
      </c>
      <c r="B228" s="211" t="s">
        <v>263</v>
      </c>
      <c r="C228" s="218">
        <v>147</v>
      </c>
    </row>
    <row r="229" spans="1:3" ht="22.5" customHeight="1">
      <c r="A229" s="211">
        <v>2100499</v>
      </c>
      <c r="B229" s="211" t="s">
        <v>264</v>
      </c>
      <c r="C229" s="218">
        <v>236</v>
      </c>
    </row>
    <row r="230" spans="1:3" ht="22.5" customHeight="1">
      <c r="A230" s="213">
        <v>21007</v>
      </c>
      <c r="B230" s="213" t="s">
        <v>265</v>
      </c>
      <c r="C230" s="216">
        <f>SUM(C231:C233)</f>
        <v>308</v>
      </c>
    </row>
    <row r="231" spans="1:3" ht="22.5" customHeight="1">
      <c r="A231" s="211">
        <v>2100716</v>
      </c>
      <c r="B231" s="211" t="s">
        <v>266</v>
      </c>
      <c r="C231" s="218">
        <v>52</v>
      </c>
    </row>
    <row r="232" spans="1:3" ht="22.5" customHeight="1">
      <c r="A232" s="211">
        <v>2100717</v>
      </c>
      <c r="B232" s="211" t="s">
        <v>267</v>
      </c>
      <c r="C232" s="218">
        <v>231</v>
      </c>
    </row>
    <row r="233" spans="1:3" ht="22.5" customHeight="1">
      <c r="A233" s="211">
        <v>2100799</v>
      </c>
      <c r="B233" s="211" t="s">
        <v>268</v>
      </c>
      <c r="C233" s="218">
        <v>25</v>
      </c>
    </row>
    <row r="234" spans="1:3" ht="22.5" customHeight="1">
      <c r="A234" s="213">
        <v>21011</v>
      </c>
      <c r="B234" s="213" t="s">
        <v>269</v>
      </c>
      <c r="C234" s="216">
        <f>SUM(C235:C236)</f>
        <v>240</v>
      </c>
    </row>
    <row r="235" spans="1:3" ht="22.5" customHeight="1">
      <c r="A235" s="211">
        <v>2101101</v>
      </c>
      <c r="B235" s="211" t="s">
        <v>270</v>
      </c>
      <c r="C235" s="218">
        <v>100</v>
      </c>
    </row>
    <row r="236" spans="1:3" ht="22.5" customHeight="1">
      <c r="A236" s="211">
        <v>2101102</v>
      </c>
      <c r="B236" s="211" t="s">
        <v>271</v>
      </c>
      <c r="C236" s="218">
        <v>140</v>
      </c>
    </row>
    <row r="237" spans="1:3" ht="22.5" customHeight="1">
      <c r="A237" s="213">
        <v>21012</v>
      </c>
      <c r="B237" s="213" t="s">
        <v>272</v>
      </c>
      <c r="C237" s="216">
        <f>SUM(C238:C238)</f>
        <v>15309</v>
      </c>
    </row>
    <row r="238" spans="1:3" ht="22.5" customHeight="1">
      <c r="A238" s="211">
        <v>2101202</v>
      </c>
      <c r="B238" s="211" t="s">
        <v>273</v>
      </c>
      <c r="C238" s="218">
        <v>15309</v>
      </c>
    </row>
    <row r="239" spans="1:3" ht="22.5" customHeight="1">
      <c r="A239" s="213">
        <v>21013</v>
      </c>
      <c r="B239" s="213" t="s">
        <v>274</v>
      </c>
      <c r="C239" s="216">
        <f>C240</f>
        <v>595</v>
      </c>
    </row>
    <row r="240" spans="1:3" ht="22.5" customHeight="1">
      <c r="A240" s="211">
        <v>2101301</v>
      </c>
      <c r="B240" s="211" t="s">
        <v>275</v>
      </c>
      <c r="C240" s="218">
        <v>595</v>
      </c>
    </row>
    <row r="241" spans="1:3" ht="22.5" customHeight="1">
      <c r="A241" s="213">
        <v>21014</v>
      </c>
      <c r="B241" s="213" t="s">
        <v>276</v>
      </c>
      <c r="C241" s="216">
        <f>C242</f>
        <v>63</v>
      </c>
    </row>
    <row r="242" spans="1:3" ht="22.5" customHeight="1">
      <c r="A242" s="211">
        <v>2101401</v>
      </c>
      <c r="B242" s="211" t="s">
        <v>277</v>
      </c>
      <c r="C242" s="218">
        <v>63</v>
      </c>
    </row>
    <row r="243" spans="1:3" ht="22.5" customHeight="1">
      <c r="A243" s="222">
        <v>21099</v>
      </c>
      <c r="B243" s="222" t="s">
        <v>278</v>
      </c>
      <c r="C243" s="224">
        <f>SUM(C244)</f>
        <v>8</v>
      </c>
    </row>
    <row r="244" spans="1:3" ht="22.5" customHeight="1">
      <c r="A244" s="211">
        <v>2109901</v>
      </c>
      <c r="B244" s="211" t="s">
        <v>279</v>
      </c>
      <c r="C244" s="218">
        <v>8</v>
      </c>
    </row>
    <row r="245" spans="1:3" ht="22.5" customHeight="1">
      <c r="A245" s="213">
        <v>211</v>
      </c>
      <c r="B245" s="213" t="s">
        <v>54</v>
      </c>
      <c r="C245" s="216">
        <f>C246+C249+C251+C253</f>
        <v>5671</v>
      </c>
    </row>
    <row r="246" spans="1:3" ht="22.5" customHeight="1">
      <c r="A246" s="213">
        <v>21103</v>
      </c>
      <c r="B246" s="213" t="s">
        <v>280</v>
      </c>
      <c r="C246" s="216">
        <f>SUM(C247:C248)</f>
        <v>3923</v>
      </c>
    </row>
    <row r="247" spans="1:3" ht="22.5" customHeight="1">
      <c r="A247" s="211">
        <v>2110301</v>
      </c>
      <c r="B247" s="211" t="s">
        <v>281</v>
      </c>
      <c r="C247" s="218">
        <v>2761</v>
      </c>
    </row>
    <row r="248" spans="1:3" ht="22.5" customHeight="1">
      <c r="A248" s="211">
        <v>2110302</v>
      </c>
      <c r="B248" s="211" t="s">
        <v>282</v>
      </c>
      <c r="C248" s="218">
        <v>1162</v>
      </c>
    </row>
    <row r="249" spans="1:3" ht="22.5" customHeight="1">
      <c r="A249" s="213">
        <v>21104</v>
      </c>
      <c r="B249" s="213" t="s">
        <v>283</v>
      </c>
      <c r="C249" s="216">
        <f>SUM(C250:C250)</f>
        <v>28</v>
      </c>
    </row>
    <row r="250" spans="1:3" ht="22.5" customHeight="1">
      <c r="A250" s="211">
        <v>2110402</v>
      </c>
      <c r="B250" s="211" t="s">
        <v>284</v>
      </c>
      <c r="C250" s="218">
        <v>28</v>
      </c>
    </row>
    <row r="251" spans="1:3" ht="22.5" customHeight="1">
      <c r="A251" s="213">
        <v>21110</v>
      </c>
      <c r="B251" s="213" t="s">
        <v>285</v>
      </c>
      <c r="C251" s="216">
        <f>C252</f>
        <v>1000</v>
      </c>
    </row>
    <row r="252" spans="1:3" ht="22.5" customHeight="1">
      <c r="A252" s="211">
        <v>2111001</v>
      </c>
      <c r="B252" s="211" t="s">
        <v>286</v>
      </c>
      <c r="C252" s="218">
        <v>1000</v>
      </c>
    </row>
    <row r="253" spans="1:3" ht="22.5" customHeight="1">
      <c r="A253" s="213">
        <v>21111</v>
      </c>
      <c r="B253" s="213" t="s">
        <v>287</v>
      </c>
      <c r="C253" s="216">
        <f>SUM(C254:C255)</f>
        <v>720</v>
      </c>
    </row>
    <row r="254" spans="1:3" ht="22.5" customHeight="1">
      <c r="A254" s="211">
        <v>2111101</v>
      </c>
      <c r="B254" s="211" t="s">
        <v>288</v>
      </c>
      <c r="C254" s="218">
        <v>30</v>
      </c>
    </row>
    <row r="255" spans="1:3" ht="22.5" customHeight="1">
      <c r="A255" s="211">
        <v>2111103</v>
      </c>
      <c r="B255" s="211" t="s">
        <v>289</v>
      </c>
      <c r="C255" s="218">
        <v>690</v>
      </c>
    </row>
    <row r="256" spans="1:3" ht="22.5" customHeight="1">
      <c r="A256" s="213">
        <v>212</v>
      </c>
      <c r="B256" s="213" t="s">
        <v>55</v>
      </c>
      <c r="C256" s="216">
        <f>C257+C260+C262+C264</f>
        <v>3304</v>
      </c>
    </row>
    <row r="257" spans="1:3" ht="22.5" customHeight="1">
      <c r="A257" s="213">
        <v>21201</v>
      </c>
      <c r="B257" s="213" t="s">
        <v>290</v>
      </c>
      <c r="C257" s="216">
        <f>SUM(C258:C259)</f>
        <v>1752</v>
      </c>
    </row>
    <row r="258" spans="1:3" ht="22.5" customHeight="1">
      <c r="A258" s="211">
        <v>2120101</v>
      </c>
      <c r="B258" s="219" t="s">
        <v>86</v>
      </c>
      <c r="C258" s="218">
        <v>629</v>
      </c>
    </row>
    <row r="259" spans="1:3" ht="22.5" customHeight="1">
      <c r="A259" s="211">
        <v>2120104</v>
      </c>
      <c r="B259" s="211" t="s">
        <v>291</v>
      </c>
      <c r="C259" s="218">
        <v>1123</v>
      </c>
    </row>
    <row r="260" spans="1:3" ht="22.5" customHeight="1">
      <c r="A260" s="213">
        <v>21202</v>
      </c>
      <c r="B260" s="213" t="s">
        <v>292</v>
      </c>
      <c r="C260" s="216">
        <f>C261</f>
        <v>25</v>
      </c>
    </row>
    <row r="261" spans="1:3" ht="22.5" customHeight="1">
      <c r="A261" s="211">
        <v>2120201</v>
      </c>
      <c r="B261" s="211" t="s">
        <v>293</v>
      </c>
      <c r="C261" s="218">
        <v>25</v>
      </c>
    </row>
    <row r="262" spans="1:3" ht="22.5" customHeight="1">
      <c r="A262" s="213">
        <v>21203</v>
      </c>
      <c r="B262" s="213" t="s">
        <v>294</v>
      </c>
      <c r="C262" s="216">
        <f>SUM(C263:C263)</f>
        <v>296</v>
      </c>
    </row>
    <row r="263" spans="1:3" ht="22.5" customHeight="1">
      <c r="A263" s="211">
        <v>2120303</v>
      </c>
      <c r="B263" s="211" t="s">
        <v>295</v>
      </c>
      <c r="C263" s="218">
        <v>296</v>
      </c>
    </row>
    <row r="264" spans="1:3" ht="22.5" customHeight="1">
      <c r="A264" s="213">
        <v>21205</v>
      </c>
      <c r="B264" s="213" t="s">
        <v>296</v>
      </c>
      <c r="C264" s="216">
        <f>SUM(C265)</f>
        <v>1231</v>
      </c>
    </row>
    <row r="265" spans="1:3" ht="22.5" customHeight="1">
      <c r="A265" s="211">
        <v>2120501</v>
      </c>
      <c r="B265" s="211" t="s">
        <v>297</v>
      </c>
      <c r="C265" s="218">
        <v>1231</v>
      </c>
    </row>
    <row r="266" spans="1:3" ht="22.5" customHeight="1">
      <c r="A266" s="213">
        <v>213</v>
      </c>
      <c r="B266" s="213" t="s">
        <v>56</v>
      </c>
      <c r="C266" s="224">
        <f>C267+C282+C288+C293+C295+C299</f>
        <v>21748</v>
      </c>
    </row>
    <row r="267" spans="1:3" ht="22.5" customHeight="1">
      <c r="A267" s="213">
        <v>21301</v>
      </c>
      <c r="B267" s="213" t="s">
        <v>298</v>
      </c>
      <c r="C267" s="216">
        <f>SUM(C268:C281)</f>
        <v>8840</v>
      </c>
    </row>
    <row r="268" spans="1:3" ht="22.5" customHeight="1">
      <c r="A268" s="211">
        <v>2130101</v>
      </c>
      <c r="B268" s="219" t="s">
        <v>86</v>
      </c>
      <c r="C268" s="218">
        <v>1249</v>
      </c>
    </row>
    <row r="269" spans="1:3" ht="22.5" customHeight="1">
      <c r="A269" s="211">
        <v>2130106</v>
      </c>
      <c r="B269" s="211" t="s">
        <v>299</v>
      </c>
      <c r="C269" s="218">
        <v>257</v>
      </c>
    </row>
    <row r="270" spans="1:3" ht="22.5" customHeight="1">
      <c r="A270" s="211">
        <v>2130108</v>
      </c>
      <c r="B270" s="211" t="s">
        <v>300</v>
      </c>
      <c r="C270" s="218">
        <v>124</v>
      </c>
    </row>
    <row r="271" spans="1:3" ht="22.5" customHeight="1">
      <c r="A271" s="211">
        <v>2130109</v>
      </c>
      <c r="B271" s="211" t="s">
        <v>301</v>
      </c>
      <c r="C271" s="218">
        <v>24</v>
      </c>
    </row>
    <row r="272" spans="1:3" ht="22.5" customHeight="1">
      <c r="A272" s="211">
        <v>2130111</v>
      </c>
      <c r="B272" s="211" t="s">
        <v>302</v>
      </c>
      <c r="C272" s="218">
        <v>3</v>
      </c>
    </row>
    <row r="273" spans="1:3" ht="22.5" customHeight="1">
      <c r="A273" s="211">
        <v>2130121</v>
      </c>
      <c r="B273" s="211" t="s">
        <v>303</v>
      </c>
      <c r="C273" s="218">
        <v>225</v>
      </c>
    </row>
    <row r="274" spans="1:3" ht="22.5" customHeight="1">
      <c r="A274" s="211">
        <v>2130122</v>
      </c>
      <c r="B274" s="211" t="s">
        <v>304</v>
      </c>
      <c r="C274" s="218">
        <v>5319</v>
      </c>
    </row>
    <row r="275" spans="1:3" ht="22.5" customHeight="1">
      <c r="A275" s="211">
        <v>2130124</v>
      </c>
      <c r="B275" s="211" t="s">
        <v>305</v>
      </c>
      <c r="C275" s="218">
        <v>210</v>
      </c>
    </row>
    <row r="276" spans="1:3" ht="22.5" customHeight="1">
      <c r="A276" s="211">
        <v>2130125</v>
      </c>
      <c r="B276" s="211" t="s">
        <v>306</v>
      </c>
      <c r="C276" s="218">
        <v>6</v>
      </c>
    </row>
    <row r="277" spans="1:3" ht="22.5" customHeight="1">
      <c r="A277" s="211">
        <v>2130126</v>
      </c>
      <c r="B277" s="211" t="s">
        <v>307</v>
      </c>
      <c r="C277" s="218">
        <v>255</v>
      </c>
    </row>
    <row r="278" spans="1:3" ht="22.5" customHeight="1">
      <c r="A278" s="211">
        <v>2130135</v>
      </c>
      <c r="B278" s="211" t="s">
        <v>308</v>
      </c>
      <c r="C278" s="218">
        <v>607</v>
      </c>
    </row>
    <row r="279" spans="1:3" ht="22.5" customHeight="1">
      <c r="A279" s="211">
        <v>2130142</v>
      </c>
      <c r="B279" s="211" t="s">
        <v>309</v>
      </c>
      <c r="C279" s="218">
        <v>200</v>
      </c>
    </row>
    <row r="280" spans="1:3" ht="22.5" customHeight="1">
      <c r="A280" s="211">
        <v>2130152</v>
      </c>
      <c r="B280" s="211" t="s">
        <v>310</v>
      </c>
      <c r="C280" s="218">
        <v>160</v>
      </c>
    </row>
    <row r="281" spans="1:3" ht="22.5" customHeight="1">
      <c r="A281" s="211">
        <v>2130199</v>
      </c>
      <c r="B281" s="211" t="s">
        <v>311</v>
      </c>
      <c r="C281" s="218">
        <v>201</v>
      </c>
    </row>
    <row r="282" spans="1:3" ht="22.5" customHeight="1">
      <c r="A282" s="213">
        <v>21302</v>
      </c>
      <c r="B282" s="213" t="s">
        <v>312</v>
      </c>
      <c r="C282" s="216">
        <f>SUM(C283:C287)</f>
        <v>180</v>
      </c>
    </row>
    <row r="283" spans="1:3" ht="22.5" customHeight="1">
      <c r="A283" s="211">
        <v>2130201</v>
      </c>
      <c r="B283" s="219" t="s">
        <v>86</v>
      </c>
      <c r="C283" s="218">
        <v>2</v>
      </c>
    </row>
    <row r="284" spans="1:3" ht="22.5" customHeight="1">
      <c r="A284" s="211">
        <v>2130205</v>
      </c>
      <c r="B284" s="211" t="s">
        <v>313</v>
      </c>
      <c r="C284" s="218">
        <v>2</v>
      </c>
    </row>
    <row r="285" spans="1:3" ht="22.5" customHeight="1">
      <c r="A285" s="211">
        <v>2130207</v>
      </c>
      <c r="B285" s="211" t="s">
        <v>314</v>
      </c>
      <c r="C285" s="218">
        <v>8</v>
      </c>
    </row>
    <row r="286" spans="1:3" ht="22.5" customHeight="1">
      <c r="A286" s="211">
        <v>2130234</v>
      </c>
      <c r="B286" s="211" t="s">
        <v>315</v>
      </c>
      <c r="C286" s="218">
        <v>28</v>
      </c>
    </row>
    <row r="287" spans="1:3" ht="22.5" customHeight="1">
      <c r="A287" s="211">
        <v>2130299</v>
      </c>
      <c r="B287" s="211" t="s">
        <v>316</v>
      </c>
      <c r="C287" s="218">
        <v>140</v>
      </c>
    </row>
    <row r="288" spans="1:3" ht="22.5" customHeight="1">
      <c r="A288" s="213">
        <v>21303</v>
      </c>
      <c r="B288" s="213" t="s">
        <v>317</v>
      </c>
      <c r="C288" s="216">
        <f>SUM(C289:C292)</f>
        <v>1899</v>
      </c>
    </row>
    <row r="289" spans="1:3" ht="22.5" customHeight="1">
      <c r="A289" s="211">
        <v>2130301</v>
      </c>
      <c r="B289" s="219" t="s">
        <v>86</v>
      </c>
      <c r="C289" s="218">
        <v>839</v>
      </c>
    </row>
    <row r="290" spans="1:3" ht="22.5" customHeight="1">
      <c r="A290" s="211">
        <v>2130314</v>
      </c>
      <c r="B290" s="211" t="s">
        <v>318</v>
      </c>
      <c r="C290" s="218">
        <v>20</v>
      </c>
    </row>
    <row r="291" spans="1:3" ht="22.5" customHeight="1">
      <c r="A291" s="211">
        <v>2130317</v>
      </c>
      <c r="B291" s="211" t="s">
        <v>319</v>
      </c>
      <c r="C291" s="218">
        <v>2</v>
      </c>
    </row>
    <row r="292" spans="1:3" ht="22.5" customHeight="1">
      <c r="A292" s="211">
        <v>2130399</v>
      </c>
      <c r="B292" s="211" t="s">
        <v>320</v>
      </c>
      <c r="C292" s="218">
        <v>1038</v>
      </c>
    </row>
    <row r="293" spans="1:3" ht="22.5" customHeight="1">
      <c r="A293" s="213">
        <v>21305</v>
      </c>
      <c r="B293" s="213" t="s">
        <v>321</v>
      </c>
      <c r="C293" s="216">
        <f>SUM(C294:C294)</f>
        <v>6361</v>
      </c>
    </row>
    <row r="294" spans="1:3" ht="22.5" customHeight="1">
      <c r="A294" s="211">
        <v>2130599</v>
      </c>
      <c r="B294" s="211" t="s">
        <v>322</v>
      </c>
      <c r="C294" s="218">
        <v>6361</v>
      </c>
    </row>
    <row r="295" spans="1:3" ht="22.5" customHeight="1">
      <c r="A295" s="213">
        <v>21307</v>
      </c>
      <c r="B295" s="213" t="s">
        <v>323</v>
      </c>
      <c r="C295" s="216">
        <f>SUM(C296:C298)</f>
        <v>2938</v>
      </c>
    </row>
    <row r="296" spans="1:3" ht="22.5" customHeight="1">
      <c r="A296" s="211">
        <v>2130701</v>
      </c>
      <c r="B296" s="211" t="s">
        <v>324</v>
      </c>
      <c r="C296" s="218">
        <v>400</v>
      </c>
    </row>
    <row r="297" spans="1:3" ht="22.5" customHeight="1">
      <c r="A297" s="211">
        <v>2130705</v>
      </c>
      <c r="B297" s="211" t="s">
        <v>325</v>
      </c>
      <c r="C297" s="218">
        <v>2324</v>
      </c>
    </row>
    <row r="298" spans="1:3" ht="22.5" customHeight="1">
      <c r="A298" s="211">
        <v>2130799</v>
      </c>
      <c r="B298" s="211" t="s">
        <v>326</v>
      </c>
      <c r="C298" s="218">
        <v>214</v>
      </c>
    </row>
    <row r="299" spans="1:3" ht="22.5" customHeight="1">
      <c r="A299" s="213">
        <v>21308</v>
      </c>
      <c r="B299" s="213" t="s">
        <v>327</v>
      </c>
      <c r="C299" s="216">
        <f>SUM(C300:C301)</f>
        <v>1530</v>
      </c>
    </row>
    <row r="300" spans="1:3" ht="22.5" customHeight="1">
      <c r="A300" s="211">
        <v>2130803</v>
      </c>
      <c r="B300" s="211" t="s">
        <v>328</v>
      </c>
      <c r="C300" s="218">
        <v>1385</v>
      </c>
    </row>
    <row r="301" spans="1:3" ht="22.5" customHeight="1">
      <c r="A301" s="211">
        <v>2130804</v>
      </c>
      <c r="B301" s="211" t="s">
        <v>329</v>
      </c>
      <c r="C301" s="218">
        <v>145</v>
      </c>
    </row>
    <row r="302" spans="1:3" ht="22.5" customHeight="1">
      <c r="A302" s="213">
        <v>214</v>
      </c>
      <c r="B302" s="213" t="s">
        <v>57</v>
      </c>
      <c r="C302" s="224">
        <f>C303+C308</f>
        <v>4095</v>
      </c>
    </row>
    <row r="303" spans="1:3" ht="22.5" customHeight="1">
      <c r="A303" s="213">
        <v>21401</v>
      </c>
      <c r="B303" s="213" t="s">
        <v>330</v>
      </c>
      <c r="C303" s="216">
        <f>SUM(C304:C307)</f>
        <v>3989</v>
      </c>
    </row>
    <row r="304" spans="1:3" ht="22.5" customHeight="1">
      <c r="A304" s="211">
        <v>2140101</v>
      </c>
      <c r="B304" s="211" t="s">
        <v>86</v>
      </c>
      <c r="C304" s="218">
        <v>868</v>
      </c>
    </row>
    <row r="305" spans="1:3" ht="22.5" customHeight="1">
      <c r="A305" s="211">
        <v>2140104</v>
      </c>
      <c r="B305" s="211" t="s">
        <v>331</v>
      </c>
      <c r="C305" s="218">
        <v>2948</v>
      </c>
    </row>
    <row r="306" spans="1:3" ht="22.5" customHeight="1">
      <c r="A306" s="211">
        <v>2140106</v>
      </c>
      <c r="B306" s="211" t="s">
        <v>332</v>
      </c>
      <c r="C306" s="218">
        <v>168</v>
      </c>
    </row>
    <row r="307" spans="1:3" ht="22.5" customHeight="1">
      <c r="A307" s="211">
        <v>2140112</v>
      </c>
      <c r="B307" s="211" t="s">
        <v>333</v>
      </c>
      <c r="C307" s="218">
        <v>5</v>
      </c>
    </row>
    <row r="308" spans="1:3" ht="22.5" customHeight="1">
      <c r="A308" s="213">
        <v>21404</v>
      </c>
      <c r="B308" s="213" t="s">
        <v>334</v>
      </c>
      <c r="C308" s="216">
        <f>C309</f>
        <v>106</v>
      </c>
    </row>
    <row r="309" spans="1:3" ht="22.5" customHeight="1">
      <c r="A309" s="211">
        <v>2140401</v>
      </c>
      <c r="B309" s="211" t="s">
        <v>335</v>
      </c>
      <c r="C309" s="218">
        <v>106</v>
      </c>
    </row>
    <row r="310" spans="1:3" ht="22.5" customHeight="1">
      <c r="A310" s="213">
        <v>215</v>
      </c>
      <c r="B310" s="213" t="s">
        <v>58</v>
      </c>
      <c r="C310" s="216">
        <f>C311+C313</f>
        <v>2208</v>
      </c>
    </row>
    <row r="311" spans="1:3" ht="22.5" customHeight="1">
      <c r="A311" s="213">
        <v>21505</v>
      </c>
      <c r="B311" s="213" t="s">
        <v>336</v>
      </c>
      <c r="C311" s="216">
        <f>SUM(C312:C312)</f>
        <v>8</v>
      </c>
    </row>
    <row r="312" spans="1:3" ht="22.5" customHeight="1">
      <c r="A312" s="211">
        <v>2150501</v>
      </c>
      <c r="B312" s="211" t="s">
        <v>86</v>
      </c>
      <c r="C312" s="218">
        <v>8</v>
      </c>
    </row>
    <row r="313" spans="1:3" ht="22.5" customHeight="1">
      <c r="A313" s="213">
        <v>21508</v>
      </c>
      <c r="B313" s="213" t="s">
        <v>337</v>
      </c>
      <c r="C313" s="216">
        <f>SUM(C314:C314)</f>
        <v>2200</v>
      </c>
    </row>
    <row r="314" spans="1:3" ht="22.5" customHeight="1">
      <c r="A314" s="211">
        <v>2150805</v>
      </c>
      <c r="B314" s="211" t="s">
        <v>338</v>
      </c>
      <c r="C314" s="218">
        <v>2200</v>
      </c>
    </row>
    <row r="315" spans="1:3" ht="22.5" customHeight="1">
      <c r="A315" s="213">
        <v>216</v>
      </c>
      <c r="B315" s="213" t="s">
        <v>59</v>
      </c>
      <c r="C315" s="216">
        <f>C316</f>
        <v>119</v>
      </c>
    </row>
    <row r="316" spans="1:3" ht="22.5" customHeight="1">
      <c r="A316" s="213">
        <v>21602</v>
      </c>
      <c r="B316" s="213" t="s">
        <v>339</v>
      </c>
      <c r="C316" s="216">
        <f>SUM(C317:C318)</f>
        <v>119</v>
      </c>
    </row>
    <row r="317" spans="1:3" ht="22.5" customHeight="1">
      <c r="A317" s="211">
        <v>2160250</v>
      </c>
      <c r="B317" s="211" t="s">
        <v>96</v>
      </c>
      <c r="C317" s="218">
        <v>104</v>
      </c>
    </row>
    <row r="318" spans="1:3" ht="22.5" customHeight="1">
      <c r="A318" s="211">
        <v>2160299</v>
      </c>
      <c r="B318" s="211" t="s">
        <v>340</v>
      </c>
      <c r="C318" s="218">
        <v>15</v>
      </c>
    </row>
    <row r="319" spans="1:3" ht="22.5" customHeight="1">
      <c r="A319" s="213">
        <v>220</v>
      </c>
      <c r="B319" s="213" t="s">
        <v>60</v>
      </c>
      <c r="C319" s="216">
        <f>C320+C324</f>
        <v>772</v>
      </c>
    </row>
    <row r="320" spans="1:3" ht="22.5" customHeight="1">
      <c r="A320" s="213">
        <v>22001</v>
      </c>
      <c r="B320" s="213" t="s">
        <v>341</v>
      </c>
      <c r="C320" s="216">
        <f>SUM(C321:C323)</f>
        <v>736</v>
      </c>
    </row>
    <row r="321" spans="1:3" ht="22.5" customHeight="1">
      <c r="A321" s="211">
        <v>2200101</v>
      </c>
      <c r="B321" s="211" t="s">
        <v>86</v>
      </c>
      <c r="C321" s="218">
        <v>556</v>
      </c>
    </row>
    <row r="322" spans="1:3" ht="22.5" customHeight="1">
      <c r="A322" s="211">
        <v>2200110</v>
      </c>
      <c r="B322" s="211" t="s">
        <v>342</v>
      </c>
      <c r="C322" s="218">
        <v>50</v>
      </c>
    </row>
    <row r="323" spans="1:3" ht="22.5" customHeight="1">
      <c r="A323" s="211">
        <v>2200150</v>
      </c>
      <c r="B323" s="211" t="s">
        <v>96</v>
      </c>
      <c r="C323" s="218">
        <v>130</v>
      </c>
    </row>
    <row r="324" spans="1:3" ht="22.5" customHeight="1">
      <c r="A324" s="213">
        <v>22005</v>
      </c>
      <c r="B324" s="213" t="s">
        <v>343</v>
      </c>
      <c r="C324" s="216">
        <f>SUM(C325:C327)</f>
        <v>36</v>
      </c>
    </row>
    <row r="325" spans="1:3" ht="22.5" customHeight="1">
      <c r="A325" s="211">
        <v>2200506</v>
      </c>
      <c r="B325" s="211" t="s">
        <v>344</v>
      </c>
      <c r="C325" s="218">
        <v>4</v>
      </c>
    </row>
    <row r="326" spans="1:3" ht="22.5" customHeight="1">
      <c r="A326" s="211">
        <v>2200509</v>
      </c>
      <c r="B326" s="211" t="s">
        <v>345</v>
      </c>
      <c r="C326" s="218">
        <v>17</v>
      </c>
    </row>
    <row r="327" spans="1:3" ht="22.5" customHeight="1">
      <c r="A327" s="211">
        <v>2200599</v>
      </c>
      <c r="B327" s="211" t="s">
        <v>346</v>
      </c>
      <c r="C327" s="218">
        <v>15</v>
      </c>
    </row>
    <row r="328" spans="1:3" ht="22.5" customHeight="1">
      <c r="A328" s="213">
        <v>221</v>
      </c>
      <c r="B328" s="213" t="s">
        <v>61</v>
      </c>
      <c r="C328" s="216">
        <f>C329</f>
        <v>101</v>
      </c>
    </row>
    <row r="329" spans="1:3" ht="22.5" customHeight="1">
      <c r="A329" s="213">
        <v>22101</v>
      </c>
      <c r="B329" s="213" t="s">
        <v>347</v>
      </c>
      <c r="C329" s="216">
        <f>SUM(C330:C332)</f>
        <v>101</v>
      </c>
    </row>
    <row r="330" spans="1:3" ht="22.5" customHeight="1">
      <c r="A330" s="211">
        <v>2210105</v>
      </c>
      <c r="B330" s="211" t="s">
        <v>348</v>
      </c>
      <c r="C330" s="218">
        <v>96</v>
      </c>
    </row>
    <row r="331" spans="1:3" ht="22.5" customHeight="1">
      <c r="A331" s="211">
        <v>2210106</v>
      </c>
      <c r="B331" s="211" t="s">
        <v>349</v>
      </c>
      <c r="C331" s="218">
        <v>2</v>
      </c>
    </row>
    <row r="332" spans="1:3" ht="22.5" customHeight="1">
      <c r="A332" s="211">
        <v>2210199</v>
      </c>
      <c r="B332" s="211" t="s">
        <v>350</v>
      </c>
      <c r="C332" s="218">
        <v>3</v>
      </c>
    </row>
    <row r="333" spans="1:3" ht="22.5" customHeight="1">
      <c r="A333" s="213">
        <v>222</v>
      </c>
      <c r="B333" s="213" t="s">
        <v>62</v>
      </c>
      <c r="C333" s="216">
        <f>C334+C336</f>
        <v>107</v>
      </c>
    </row>
    <row r="334" spans="1:3" ht="22.5" customHeight="1">
      <c r="A334" s="213">
        <v>22201</v>
      </c>
      <c r="B334" s="213" t="s">
        <v>351</v>
      </c>
      <c r="C334" s="216">
        <f>C335</f>
        <v>5</v>
      </c>
    </row>
    <row r="335" spans="1:3" ht="22.5" customHeight="1">
      <c r="A335" s="211">
        <v>2220150</v>
      </c>
      <c r="B335" s="211" t="s">
        <v>352</v>
      </c>
      <c r="C335" s="218">
        <v>5</v>
      </c>
    </row>
    <row r="336" spans="1:3" ht="22.5" customHeight="1">
      <c r="A336" s="213">
        <v>22204</v>
      </c>
      <c r="B336" s="213" t="s">
        <v>353</v>
      </c>
      <c r="C336" s="216">
        <f>SUM(C337:C337)</f>
        <v>102</v>
      </c>
    </row>
    <row r="337" spans="1:3" ht="22.5" customHeight="1">
      <c r="A337" s="211">
        <v>2220401</v>
      </c>
      <c r="B337" s="211" t="s">
        <v>354</v>
      </c>
      <c r="C337" s="218">
        <v>102</v>
      </c>
    </row>
    <row r="338" spans="1:3" ht="22.5" customHeight="1">
      <c r="A338" s="213">
        <v>224</v>
      </c>
      <c r="B338" s="213" t="s">
        <v>63</v>
      </c>
      <c r="C338" s="216">
        <f>C339+C342+C347+C345</f>
        <v>1116</v>
      </c>
    </row>
    <row r="339" spans="1:3" ht="22.5" customHeight="1">
      <c r="A339" s="213">
        <v>22401</v>
      </c>
      <c r="B339" s="213" t="s">
        <v>355</v>
      </c>
      <c r="C339" s="216">
        <f>SUM(C340:C341)</f>
        <v>235</v>
      </c>
    </row>
    <row r="340" spans="1:3" ht="22.5" customHeight="1">
      <c r="A340" s="211">
        <v>2240101</v>
      </c>
      <c r="B340" s="211" t="s">
        <v>356</v>
      </c>
      <c r="C340" s="218">
        <v>175</v>
      </c>
    </row>
    <row r="341" spans="1:3" ht="22.5" customHeight="1">
      <c r="A341" s="211">
        <v>2240106</v>
      </c>
      <c r="B341" s="211" t="s">
        <v>357</v>
      </c>
      <c r="C341" s="218">
        <v>60</v>
      </c>
    </row>
    <row r="342" spans="1:3" ht="22.5" customHeight="1">
      <c r="A342" s="213">
        <v>22402</v>
      </c>
      <c r="B342" s="213" t="s">
        <v>358</v>
      </c>
      <c r="C342" s="216">
        <f>SUM(C343:C344)</f>
        <v>806</v>
      </c>
    </row>
    <row r="343" spans="1:3" ht="22.5" customHeight="1">
      <c r="A343" s="211">
        <v>2240201</v>
      </c>
      <c r="B343" s="211" t="s">
        <v>356</v>
      </c>
      <c r="C343" s="218">
        <v>631</v>
      </c>
    </row>
    <row r="344" spans="1:3" ht="22.5" customHeight="1">
      <c r="A344" s="211">
        <v>2240204</v>
      </c>
      <c r="B344" s="211" t="s">
        <v>359</v>
      </c>
      <c r="C344" s="218">
        <v>175</v>
      </c>
    </row>
    <row r="345" spans="1:3" ht="22.5" customHeight="1">
      <c r="A345" s="213">
        <v>22406</v>
      </c>
      <c r="B345" s="213" t="s">
        <v>360</v>
      </c>
      <c r="C345" s="216">
        <f>SUM(C346)</f>
        <v>1</v>
      </c>
    </row>
    <row r="346" spans="1:3" ht="22.5" customHeight="1">
      <c r="A346" s="211">
        <v>2240602</v>
      </c>
      <c r="B346" s="211" t="s">
        <v>361</v>
      </c>
      <c r="C346" s="218">
        <v>1</v>
      </c>
    </row>
    <row r="347" spans="1:3" ht="22.5" customHeight="1">
      <c r="A347" s="213">
        <v>22407</v>
      </c>
      <c r="B347" s="213" t="s">
        <v>362</v>
      </c>
      <c r="C347" s="216">
        <f>SUM(C348:C349)</f>
        <v>74</v>
      </c>
    </row>
    <row r="348" spans="1:3" ht="22.5" customHeight="1">
      <c r="A348" s="211">
        <v>2240702</v>
      </c>
      <c r="B348" s="211" t="s">
        <v>363</v>
      </c>
      <c r="C348" s="218">
        <v>32</v>
      </c>
    </row>
    <row r="349" spans="1:3" ht="22.5" customHeight="1">
      <c r="A349" s="211">
        <v>2240799</v>
      </c>
      <c r="B349" s="211" t="s">
        <v>364</v>
      </c>
      <c r="C349" s="218">
        <v>42</v>
      </c>
    </row>
    <row r="350" spans="1:3" s="204" customFormat="1" ht="22.5" customHeight="1">
      <c r="A350" s="222">
        <v>227</v>
      </c>
      <c r="B350" s="222" t="s">
        <v>64</v>
      </c>
      <c r="C350" s="224">
        <v>1690</v>
      </c>
    </row>
    <row r="351" spans="1:3" s="204" customFormat="1" ht="22.5" customHeight="1">
      <c r="A351" s="222">
        <v>229</v>
      </c>
      <c r="B351" s="222" t="s">
        <v>65</v>
      </c>
      <c r="C351" s="224">
        <f t="shared" ref="C351:C354" si="0">C352</f>
        <v>5200</v>
      </c>
    </row>
    <row r="352" spans="1:3" s="204" customFormat="1" ht="22.5" customHeight="1">
      <c r="A352" s="222">
        <v>22902</v>
      </c>
      <c r="B352" s="222" t="s">
        <v>365</v>
      </c>
      <c r="C352" s="224">
        <v>5200</v>
      </c>
    </row>
    <row r="353" spans="1:3" s="204" customFormat="1" ht="22.5" customHeight="1">
      <c r="A353" s="222">
        <v>232</v>
      </c>
      <c r="B353" s="222" t="s">
        <v>66</v>
      </c>
      <c r="C353" s="224">
        <f t="shared" si="0"/>
        <v>1553</v>
      </c>
    </row>
    <row r="354" spans="1:3" s="204" customFormat="1" ht="22.5" customHeight="1">
      <c r="A354" s="225">
        <v>23203</v>
      </c>
      <c r="B354" s="222" t="s">
        <v>366</v>
      </c>
      <c r="C354" s="224">
        <f t="shared" si="0"/>
        <v>1553</v>
      </c>
    </row>
    <row r="355" spans="1:3" s="204" customFormat="1" ht="22.5" customHeight="1">
      <c r="A355" s="225">
        <v>2320301</v>
      </c>
      <c r="B355" s="225" t="s">
        <v>367</v>
      </c>
      <c r="C355" s="220">
        <v>1553</v>
      </c>
    </row>
    <row r="356" spans="1:3" s="204" customFormat="1" ht="22.5" customHeight="1">
      <c r="A356" s="222">
        <v>233</v>
      </c>
      <c r="B356" s="222" t="s">
        <v>67</v>
      </c>
      <c r="C356" s="224">
        <f>SUM(C357)</f>
        <v>20</v>
      </c>
    </row>
    <row r="357" spans="1:3" s="204" customFormat="1" ht="22.5" customHeight="1">
      <c r="A357" s="225">
        <v>23303</v>
      </c>
      <c r="B357" s="222" t="s">
        <v>368</v>
      </c>
      <c r="C357" s="224">
        <v>20</v>
      </c>
    </row>
  </sheetData>
  <mergeCells count="2">
    <mergeCell ref="A2:C2"/>
    <mergeCell ref="B3:C3"/>
  </mergeCells>
  <phoneticPr fontId="87" type="noConversion"/>
  <pageMargins left="1.22013888888889" right="0.66805555555555596" top="0.66805555555555596" bottom="0.51180555555555596" header="0.51180555555555596" footer="0.235416666666667"/>
  <pageSetup paperSize="9" firstPageNumber="11" orientation="portrait" useFirstPageNumber="1"/>
  <headerFooter scaleWithDoc="0"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E27"/>
  <sheetViews>
    <sheetView workbookViewId="0">
      <selection activeCell="F9" sqref="F9"/>
    </sheetView>
  </sheetViews>
  <sheetFormatPr defaultColWidth="9" defaultRowHeight="15.75"/>
  <cols>
    <col min="1" max="1" width="19.375" style="139" customWidth="1"/>
    <col min="2" max="2" width="38.625" style="139" customWidth="1"/>
    <col min="3" max="3" width="17.25" style="140" customWidth="1"/>
    <col min="4" max="16384" width="9" style="139"/>
  </cols>
  <sheetData>
    <row r="1" spans="1:5" ht="21" customHeight="1">
      <c r="A1" s="135" t="s">
        <v>369</v>
      </c>
    </row>
    <row r="2" spans="1:5" ht="24.75" customHeight="1">
      <c r="A2" s="270" t="s">
        <v>370</v>
      </c>
      <c r="B2" s="271"/>
      <c r="C2" s="271"/>
    </row>
    <row r="3" spans="1:5" s="135" customFormat="1" ht="24" customHeight="1">
      <c r="C3" s="141" t="s">
        <v>33</v>
      </c>
    </row>
    <row r="4" spans="1:5" s="137" customFormat="1" ht="43.5" customHeight="1">
      <c r="A4" s="144" t="s">
        <v>371</v>
      </c>
      <c r="B4" s="144" t="s">
        <v>372</v>
      </c>
      <c r="C4" s="186" t="s">
        <v>4</v>
      </c>
    </row>
    <row r="5" spans="1:5" s="137" customFormat="1" ht="30.75" customHeight="1">
      <c r="A5" s="272" t="s">
        <v>5</v>
      </c>
      <c r="B5" s="273"/>
      <c r="C5" s="186">
        <f>C6+C11+C20+C22+C25</f>
        <v>50709</v>
      </c>
    </row>
    <row r="6" spans="1:5" s="196" customFormat="1" ht="30.75" customHeight="1">
      <c r="A6" s="197" t="s">
        <v>373</v>
      </c>
      <c r="B6" s="197" t="s">
        <v>374</v>
      </c>
      <c r="C6" s="198">
        <v>20694</v>
      </c>
    </row>
    <row r="7" spans="1:5" s="138" customFormat="1" ht="30.75" customHeight="1">
      <c r="A7" s="147" t="s">
        <v>375</v>
      </c>
      <c r="B7" s="147" t="s">
        <v>376</v>
      </c>
      <c r="C7" s="199">
        <v>12626</v>
      </c>
    </row>
    <row r="8" spans="1:5" s="138" customFormat="1" ht="30.75" customHeight="1">
      <c r="A8" s="147" t="s">
        <v>377</v>
      </c>
      <c r="B8" s="200" t="s">
        <v>378</v>
      </c>
      <c r="C8" s="199">
        <v>4926</v>
      </c>
    </row>
    <row r="9" spans="1:5" s="138" customFormat="1" ht="30.75" customHeight="1">
      <c r="A9" s="147" t="s">
        <v>379</v>
      </c>
      <c r="B9" s="200" t="s">
        <v>380</v>
      </c>
      <c r="C9" s="199">
        <v>2269</v>
      </c>
    </row>
    <row r="10" spans="1:5" s="138" customFormat="1" ht="30.75" customHeight="1">
      <c r="A10" s="147" t="s">
        <v>381</v>
      </c>
      <c r="B10" s="200" t="s">
        <v>382</v>
      </c>
      <c r="C10" s="199">
        <v>873</v>
      </c>
    </row>
    <row r="11" spans="1:5" s="138" customFormat="1" ht="30.75" customHeight="1">
      <c r="A11" s="197" t="s">
        <v>383</v>
      </c>
      <c r="B11" s="197" t="s">
        <v>384</v>
      </c>
      <c r="C11" s="198">
        <v>1940</v>
      </c>
    </row>
    <row r="12" spans="1:5" s="138" customFormat="1" ht="30.75" customHeight="1">
      <c r="A12" s="147" t="s">
        <v>385</v>
      </c>
      <c r="B12" s="200" t="s">
        <v>386</v>
      </c>
      <c r="C12" s="199">
        <v>1582</v>
      </c>
    </row>
    <row r="13" spans="1:5" s="138" customFormat="1" ht="30.75" customHeight="1">
      <c r="A13" s="147" t="s">
        <v>387</v>
      </c>
      <c r="B13" s="200" t="s">
        <v>388</v>
      </c>
      <c r="C13" s="199">
        <v>2</v>
      </c>
    </row>
    <row r="14" spans="1:5" s="138" customFormat="1" ht="30.75" customHeight="1">
      <c r="A14" s="147" t="s">
        <v>389</v>
      </c>
      <c r="B14" s="200" t="s">
        <v>390</v>
      </c>
      <c r="C14" s="199">
        <v>9</v>
      </c>
    </row>
    <row r="15" spans="1:5" s="137" customFormat="1" ht="30.75" customHeight="1">
      <c r="A15" s="147" t="s">
        <v>391</v>
      </c>
      <c r="B15" s="147" t="s">
        <v>392</v>
      </c>
      <c r="C15" s="201">
        <v>108</v>
      </c>
    </row>
    <row r="16" spans="1:5" s="135" customFormat="1" ht="30.75" customHeight="1">
      <c r="A16" s="147" t="s">
        <v>393</v>
      </c>
      <c r="B16" s="147" t="s">
        <v>394</v>
      </c>
      <c r="C16" s="199">
        <v>31</v>
      </c>
      <c r="E16" s="202"/>
    </row>
    <row r="17" spans="1:5" s="135" customFormat="1" ht="30.75" customHeight="1">
      <c r="A17" s="147" t="s">
        <v>395</v>
      </c>
      <c r="B17" s="200" t="s">
        <v>396</v>
      </c>
      <c r="C17" s="199">
        <v>95</v>
      </c>
      <c r="E17" s="202"/>
    </row>
    <row r="18" spans="1:5" s="135" customFormat="1" ht="30.75" customHeight="1">
      <c r="A18" s="147" t="s">
        <v>397</v>
      </c>
      <c r="B18" s="200" t="s">
        <v>398</v>
      </c>
      <c r="C18" s="199">
        <v>92</v>
      </c>
      <c r="E18" s="202"/>
    </row>
    <row r="19" spans="1:5" s="135" customFormat="1" ht="30.75" customHeight="1">
      <c r="A19" s="147" t="s">
        <v>399</v>
      </c>
      <c r="B19" s="200" t="s">
        <v>400</v>
      </c>
      <c r="C19" s="199">
        <v>21</v>
      </c>
      <c r="E19" s="202"/>
    </row>
    <row r="20" spans="1:5" s="135" customFormat="1" ht="30.75" customHeight="1">
      <c r="A20" s="197" t="s">
        <v>401</v>
      </c>
      <c r="B20" s="197" t="s">
        <v>402</v>
      </c>
      <c r="C20" s="198">
        <v>38</v>
      </c>
      <c r="E20" s="202"/>
    </row>
    <row r="21" spans="1:5" s="135" customFormat="1" ht="30.75" customHeight="1">
      <c r="A21" s="147" t="s">
        <v>403</v>
      </c>
      <c r="B21" s="200" t="s">
        <v>404</v>
      </c>
      <c r="C21" s="199">
        <v>38</v>
      </c>
      <c r="E21" s="202"/>
    </row>
    <row r="22" spans="1:5" s="135" customFormat="1" ht="30.75" customHeight="1">
      <c r="A22" s="197" t="s">
        <v>405</v>
      </c>
      <c r="B22" s="197" t="s">
        <v>406</v>
      </c>
      <c r="C22" s="198">
        <v>27593</v>
      </c>
      <c r="E22" s="202"/>
    </row>
    <row r="23" spans="1:5" s="135" customFormat="1" ht="30.75" customHeight="1">
      <c r="A23" s="147" t="s">
        <v>407</v>
      </c>
      <c r="B23" s="200" t="s">
        <v>408</v>
      </c>
      <c r="C23" s="199">
        <v>27541</v>
      </c>
      <c r="E23" s="202"/>
    </row>
    <row r="24" spans="1:5" s="135" customFormat="1" ht="30.75" customHeight="1">
      <c r="A24" s="147" t="s">
        <v>409</v>
      </c>
      <c r="B24" s="200" t="s">
        <v>410</v>
      </c>
      <c r="C24" s="199">
        <v>52</v>
      </c>
      <c r="E24" s="202"/>
    </row>
    <row r="25" spans="1:5" s="135" customFormat="1" ht="30.75" customHeight="1">
      <c r="A25" s="197" t="s">
        <v>411</v>
      </c>
      <c r="B25" s="197" t="s">
        <v>412</v>
      </c>
      <c r="C25" s="198">
        <v>444</v>
      </c>
      <c r="E25" s="202"/>
    </row>
    <row r="26" spans="1:5" s="135" customFormat="1" ht="30.75" customHeight="1">
      <c r="A26" s="147" t="s">
        <v>413</v>
      </c>
      <c r="B26" s="200" t="s">
        <v>414</v>
      </c>
      <c r="C26" s="199">
        <v>98</v>
      </c>
      <c r="E26" s="202"/>
    </row>
    <row r="27" spans="1:5" s="135" customFormat="1" ht="30.75" customHeight="1">
      <c r="A27" s="147" t="s">
        <v>415</v>
      </c>
      <c r="B27" s="200" t="s">
        <v>416</v>
      </c>
      <c r="C27" s="199">
        <v>346</v>
      </c>
      <c r="E27" s="202"/>
    </row>
  </sheetData>
  <mergeCells count="2">
    <mergeCell ref="A2:C2"/>
    <mergeCell ref="A5:B5"/>
  </mergeCells>
  <phoneticPr fontId="87" type="noConversion"/>
  <printOptions horizontalCentered="1"/>
  <pageMargins left="0.91944444444444495" right="0.74791666666666701" top="0.98402777777777795" bottom="0.98402777777777795" header="0.51180555555555596" footer="0.5118055555555559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Z26"/>
  <sheetViews>
    <sheetView workbookViewId="0">
      <selection activeCell="AC10" sqref="AC10"/>
    </sheetView>
  </sheetViews>
  <sheetFormatPr defaultColWidth="7" defaultRowHeight="15"/>
  <cols>
    <col min="1" max="4" width="20.875" style="69" customWidth="1"/>
    <col min="5" max="5" width="10.375" style="70" hidden="1" customWidth="1"/>
    <col min="6" max="6" width="9.625" style="71" hidden="1" customWidth="1"/>
    <col min="7" max="7" width="8.125" style="71" hidden="1" customWidth="1"/>
    <col min="8" max="8" width="9.625" style="72" hidden="1" customWidth="1"/>
    <col min="9" max="9" width="17.5" style="72" hidden="1" customWidth="1"/>
    <col min="10" max="10" width="12.5" style="73" hidden="1" customWidth="1"/>
    <col min="11" max="11" width="7" style="74" hidden="1" customWidth="1"/>
    <col min="12" max="13" width="7" style="71" hidden="1" customWidth="1"/>
    <col min="14" max="14" width="13.875" style="71" hidden="1" customWidth="1"/>
    <col min="15" max="15" width="7.875" style="71" hidden="1" customWidth="1"/>
    <col min="16" max="16" width="9.5" style="71" hidden="1" customWidth="1"/>
    <col min="17" max="17" width="6.875" style="71" hidden="1" customWidth="1"/>
    <col min="18" max="18" width="9" style="71" hidden="1" customWidth="1"/>
    <col min="19" max="19" width="5.875" style="71" hidden="1" customWidth="1"/>
    <col min="20" max="20" width="5.25" style="71" hidden="1" customWidth="1"/>
    <col min="21" max="21" width="6.5" style="71" hidden="1" customWidth="1"/>
    <col min="22" max="23" width="7" style="71" hidden="1" customWidth="1"/>
    <col min="24" max="24" width="10.625" style="71" hidden="1" customWidth="1"/>
    <col min="25" max="25" width="10.5" style="71" hidden="1" customWidth="1"/>
    <col min="26" max="26" width="7" style="71" hidden="1" customWidth="1"/>
    <col min="27" max="16384" width="7" style="71"/>
  </cols>
  <sheetData>
    <row r="1" spans="1:26" ht="21.75" customHeight="1">
      <c r="A1" s="75" t="s">
        <v>417</v>
      </c>
      <c r="B1" s="75"/>
      <c r="C1" s="75"/>
      <c r="D1" s="75"/>
    </row>
    <row r="2" spans="1:26" ht="51.75" customHeight="1">
      <c r="A2" s="274" t="s">
        <v>418</v>
      </c>
      <c r="B2" s="275"/>
      <c r="C2" s="275"/>
      <c r="D2" s="275"/>
      <c r="H2" s="71"/>
      <c r="I2" s="71"/>
      <c r="J2" s="71"/>
    </row>
    <row r="3" spans="1:26">
      <c r="D3" s="58" t="s">
        <v>419</v>
      </c>
      <c r="F3" s="71">
        <v>12.11</v>
      </c>
      <c r="H3" s="71">
        <v>12.22</v>
      </c>
      <c r="I3" s="71"/>
      <c r="J3" s="71"/>
      <c r="N3" s="71">
        <v>1.2</v>
      </c>
    </row>
    <row r="4" spans="1:26" s="68" customFormat="1" ht="39.75" customHeight="1">
      <c r="A4" s="76" t="s">
        <v>420</v>
      </c>
      <c r="B4" s="79" t="s">
        <v>421</v>
      </c>
      <c r="C4" s="79" t="s">
        <v>422</v>
      </c>
      <c r="D4" s="76" t="s">
        <v>72</v>
      </c>
      <c r="E4" s="77"/>
      <c r="H4" s="78" t="s">
        <v>423</v>
      </c>
      <c r="I4" s="78" t="s">
        <v>424</v>
      </c>
      <c r="J4" s="78" t="s">
        <v>425</v>
      </c>
      <c r="K4" s="87"/>
      <c r="N4" s="78" t="s">
        <v>423</v>
      </c>
      <c r="O4" s="88" t="s">
        <v>424</v>
      </c>
      <c r="P4" s="78" t="s">
        <v>425</v>
      </c>
    </row>
    <row r="5" spans="1:26" ht="39.75" customHeight="1">
      <c r="A5" s="79" t="s">
        <v>5</v>
      </c>
      <c r="B5" s="80"/>
      <c r="C5" s="80"/>
      <c r="D5" s="80"/>
      <c r="H5" s="81" t="str">
        <f t="shared" ref="H5:J5" si="0">""</f>
        <v/>
      </c>
      <c r="I5" s="81" t="str">
        <f t="shared" si="0"/>
        <v/>
      </c>
      <c r="J5" s="81" t="str">
        <f t="shared" si="0"/>
        <v/>
      </c>
      <c r="N5" s="81" t="str">
        <f t="shared" ref="N5:P5" si="1">""</f>
        <v/>
      </c>
      <c r="O5" s="89" t="str">
        <f t="shared" si="1"/>
        <v/>
      </c>
      <c r="P5" s="81" t="str">
        <f t="shared" si="1"/>
        <v/>
      </c>
      <c r="X5" s="90" t="e">
        <f>X11+#REF!+#REF!+#REF!+#REF!+#REF!+#REF!+#REF!+#REF!+#REF!+#REF!+#REF!+#REF!+#REF!+#REF!+#REF!+#REF!+#REF!+#REF!+#REF!+#REF!</f>
        <v>#REF!</v>
      </c>
      <c r="Y5" s="90" t="e">
        <f>Y11+#REF!+#REF!+#REF!+#REF!+#REF!+#REF!+#REF!+#REF!+#REF!+#REF!+#REF!+#REF!+#REF!+#REF!+#REF!+#REF!+#REF!+#REF!+#REF!+#REF!</f>
        <v>#REF!</v>
      </c>
    </row>
    <row r="6" spans="1:26" ht="39.75" customHeight="1">
      <c r="A6" s="82" t="s">
        <v>426</v>
      </c>
      <c r="B6" s="80"/>
      <c r="C6" s="80"/>
      <c r="D6" s="80"/>
      <c r="E6" s="83">
        <v>105429</v>
      </c>
      <c r="F6" s="84">
        <v>595734.14</v>
      </c>
      <c r="G6" s="71">
        <f>104401+13602</f>
        <v>118003</v>
      </c>
      <c r="H6" s="72" t="s">
        <v>40</v>
      </c>
      <c r="I6" s="72" t="s">
        <v>427</v>
      </c>
      <c r="J6" s="73">
        <v>596221.15</v>
      </c>
      <c r="K6" s="74" t="e">
        <f>H6-A6</f>
        <v>#VALUE!</v>
      </c>
      <c r="L6" s="86" t="e">
        <f>J6-#REF!</f>
        <v>#REF!</v>
      </c>
      <c r="M6" s="86">
        <v>75943</v>
      </c>
      <c r="N6" s="72" t="s">
        <v>40</v>
      </c>
      <c r="O6" s="72" t="s">
        <v>427</v>
      </c>
      <c r="P6" s="73">
        <v>643048.94999999995</v>
      </c>
      <c r="Q6" s="74" t="e">
        <f>N6-A6</f>
        <v>#VALUE!</v>
      </c>
      <c r="R6" s="86" t="e">
        <f>P6-#REF!</f>
        <v>#REF!</v>
      </c>
      <c r="T6" s="71">
        <v>717759</v>
      </c>
      <c r="V6" s="91" t="s">
        <v>40</v>
      </c>
      <c r="W6" s="91" t="s">
        <v>427</v>
      </c>
      <c r="X6" s="92">
        <v>659380.53</v>
      </c>
      <c r="Y6" s="71" t="e">
        <f>#REF!-X6</f>
        <v>#REF!</v>
      </c>
      <c r="Z6" s="71" t="e">
        <f>V6-A6</f>
        <v>#VALUE!</v>
      </c>
    </row>
    <row r="7" spans="1:26" ht="39.75" customHeight="1">
      <c r="A7" s="82" t="s">
        <v>428</v>
      </c>
      <c r="B7" s="80"/>
      <c r="C7" s="80"/>
      <c r="D7" s="80"/>
      <c r="E7" s="83"/>
      <c r="F7" s="84"/>
      <c r="L7" s="86"/>
      <c r="M7" s="86"/>
      <c r="N7" s="72"/>
      <c r="O7" s="72"/>
      <c r="P7" s="73"/>
      <c r="Q7" s="74"/>
      <c r="R7" s="86"/>
      <c r="V7" s="91"/>
      <c r="W7" s="91"/>
      <c r="X7" s="92"/>
    </row>
    <row r="8" spans="1:26" ht="39.75" customHeight="1">
      <c r="A8" s="82" t="s">
        <v>429</v>
      </c>
      <c r="B8" s="80"/>
      <c r="C8" s="80"/>
      <c r="D8" s="80"/>
      <c r="E8" s="83"/>
      <c r="F8" s="84"/>
      <c r="L8" s="86"/>
      <c r="M8" s="86"/>
      <c r="N8" s="72"/>
      <c r="O8" s="72"/>
      <c r="P8" s="73"/>
      <c r="Q8" s="74"/>
      <c r="R8" s="86"/>
      <c r="V8" s="91"/>
      <c r="W8" s="91"/>
      <c r="X8" s="92"/>
    </row>
    <row r="9" spans="1:26" ht="39.75" customHeight="1">
      <c r="A9" s="82" t="s">
        <v>430</v>
      </c>
      <c r="B9" s="80"/>
      <c r="C9" s="80"/>
      <c r="D9" s="80"/>
      <c r="E9" s="83"/>
      <c r="F9" s="84"/>
      <c r="L9" s="86"/>
      <c r="M9" s="86"/>
      <c r="N9" s="72"/>
      <c r="O9" s="72"/>
      <c r="P9" s="73"/>
      <c r="Q9" s="74"/>
      <c r="R9" s="86"/>
      <c r="V9" s="91"/>
      <c r="W9" s="91"/>
      <c r="X9" s="92"/>
    </row>
    <row r="10" spans="1:26" ht="39.75" customHeight="1">
      <c r="A10" s="194" t="s">
        <v>431</v>
      </c>
      <c r="B10" s="195"/>
      <c r="C10" s="195"/>
      <c r="D10" s="195"/>
      <c r="E10" s="83"/>
      <c r="F10" s="86"/>
      <c r="L10" s="86"/>
      <c r="M10" s="86"/>
      <c r="N10" s="72"/>
      <c r="O10" s="72"/>
      <c r="P10" s="73"/>
      <c r="Q10" s="74"/>
      <c r="R10" s="86"/>
      <c r="V10" s="91"/>
      <c r="W10" s="91"/>
      <c r="X10" s="92"/>
    </row>
    <row r="11" spans="1:26" ht="19.5" customHeight="1">
      <c r="A11" s="276" t="s">
        <v>432</v>
      </c>
      <c r="B11" s="277"/>
      <c r="C11" s="277"/>
      <c r="D11" s="278"/>
      <c r="R11" s="86"/>
      <c r="V11" s="91" t="s">
        <v>73</v>
      </c>
      <c r="W11" s="91" t="s">
        <v>74</v>
      </c>
      <c r="X11" s="92">
        <v>19998</v>
      </c>
      <c r="Y11" s="71" t="e">
        <f>#REF!-X11</f>
        <v>#REF!</v>
      </c>
      <c r="Z11" s="71" t="e">
        <f t="shared" ref="Z11:Z13" si="2">V11-A11</f>
        <v>#VALUE!</v>
      </c>
    </row>
    <row r="12" spans="1:26" ht="19.5" customHeight="1">
      <c r="R12" s="86"/>
      <c r="V12" s="91" t="s">
        <v>75</v>
      </c>
      <c r="W12" s="91" t="s">
        <v>76</v>
      </c>
      <c r="X12" s="92">
        <v>19998</v>
      </c>
      <c r="Y12" s="71" t="e">
        <f>#REF!-X12</f>
        <v>#REF!</v>
      </c>
      <c r="Z12" s="71">
        <f t="shared" si="2"/>
        <v>23203</v>
      </c>
    </row>
    <row r="13" spans="1:26" ht="19.5" customHeight="1">
      <c r="R13" s="86"/>
      <c r="V13" s="91" t="s">
        <v>77</v>
      </c>
      <c r="W13" s="91" t="s">
        <v>78</v>
      </c>
      <c r="X13" s="92">
        <v>19998</v>
      </c>
      <c r="Y13" s="71" t="e">
        <f>#REF!-X13</f>
        <v>#REF!</v>
      </c>
      <c r="Z13" s="71">
        <f t="shared" si="2"/>
        <v>2320301</v>
      </c>
    </row>
    <row r="14" spans="1:26" ht="19.5" customHeight="1">
      <c r="R14" s="86"/>
    </row>
    <row r="15" spans="1:26" ht="19.5" customHeight="1">
      <c r="A15" s="71"/>
      <c r="B15" s="71"/>
      <c r="C15" s="71"/>
      <c r="D15" s="71"/>
      <c r="E15" s="71"/>
      <c r="H15" s="71"/>
      <c r="I15" s="71"/>
      <c r="J15" s="71"/>
      <c r="K15" s="71"/>
      <c r="R15" s="86"/>
    </row>
    <row r="16" spans="1:26" ht="19.5" customHeight="1">
      <c r="A16" s="71"/>
      <c r="B16" s="71"/>
      <c r="C16" s="71"/>
      <c r="D16" s="71"/>
      <c r="E16" s="71"/>
      <c r="H16" s="71"/>
      <c r="I16" s="71"/>
      <c r="J16" s="71"/>
      <c r="K16" s="71"/>
      <c r="R16" s="86"/>
    </row>
    <row r="17" spans="1:18" ht="19.5" customHeight="1">
      <c r="A17" s="71"/>
      <c r="B17" s="71"/>
      <c r="C17" s="71"/>
      <c r="D17" s="71"/>
      <c r="E17" s="71"/>
      <c r="H17" s="71"/>
      <c r="I17" s="71"/>
      <c r="J17" s="71"/>
      <c r="K17" s="71"/>
      <c r="R17" s="86"/>
    </row>
    <row r="18" spans="1:18" ht="19.5" customHeight="1">
      <c r="A18" s="71"/>
      <c r="B18" s="71"/>
      <c r="C18" s="71"/>
      <c r="D18" s="71"/>
      <c r="E18" s="71"/>
      <c r="H18" s="71"/>
      <c r="I18" s="71"/>
      <c r="J18" s="71"/>
      <c r="K18" s="71"/>
      <c r="R18" s="86"/>
    </row>
    <row r="19" spans="1:18" ht="19.5" customHeight="1">
      <c r="A19" s="71"/>
      <c r="B19" s="71"/>
      <c r="C19" s="71"/>
      <c r="D19" s="71"/>
      <c r="E19" s="71"/>
      <c r="H19" s="71"/>
      <c r="I19" s="71"/>
      <c r="J19" s="71"/>
      <c r="K19" s="71"/>
      <c r="R19" s="86"/>
    </row>
    <row r="20" spans="1:18" ht="19.5" customHeight="1">
      <c r="A20" s="71"/>
      <c r="B20" s="71"/>
      <c r="C20" s="71"/>
      <c r="D20" s="71"/>
      <c r="E20" s="71"/>
      <c r="H20" s="71"/>
      <c r="I20" s="71"/>
      <c r="J20" s="71"/>
      <c r="K20" s="71"/>
      <c r="R20" s="86"/>
    </row>
    <row r="21" spans="1:18" ht="19.5" customHeight="1">
      <c r="A21" s="71"/>
      <c r="B21" s="71"/>
      <c r="C21" s="71"/>
      <c r="D21" s="71"/>
      <c r="E21" s="71"/>
      <c r="H21" s="71"/>
      <c r="I21" s="71"/>
      <c r="J21" s="71"/>
      <c r="K21" s="71"/>
      <c r="R21" s="86"/>
    </row>
    <row r="22" spans="1:18" ht="19.5" customHeight="1">
      <c r="A22" s="71"/>
      <c r="B22" s="71"/>
      <c r="C22" s="71"/>
      <c r="D22" s="71"/>
      <c r="E22" s="71"/>
      <c r="H22" s="71"/>
      <c r="I22" s="71"/>
      <c r="J22" s="71"/>
      <c r="K22" s="71"/>
      <c r="R22" s="86"/>
    </row>
    <row r="23" spans="1:18" ht="19.5" customHeight="1">
      <c r="A23" s="71"/>
      <c r="B23" s="71"/>
      <c r="C23" s="71"/>
      <c r="D23" s="71"/>
      <c r="E23" s="71"/>
      <c r="H23" s="71"/>
      <c r="I23" s="71"/>
      <c r="J23" s="71"/>
      <c r="K23" s="71"/>
      <c r="R23" s="86"/>
    </row>
    <row r="24" spans="1:18" ht="19.5" customHeight="1">
      <c r="A24" s="71"/>
      <c r="B24" s="71"/>
      <c r="C24" s="71"/>
      <c r="D24" s="71"/>
      <c r="E24" s="71"/>
      <c r="H24" s="71"/>
      <c r="I24" s="71"/>
      <c r="J24" s="71"/>
      <c r="K24" s="71"/>
      <c r="R24" s="86"/>
    </row>
    <row r="25" spans="1:18" ht="19.5" customHeight="1">
      <c r="A25" s="71"/>
      <c r="B25" s="71"/>
      <c r="C25" s="71"/>
      <c r="D25" s="71"/>
      <c r="E25" s="71"/>
      <c r="H25" s="71"/>
      <c r="I25" s="71"/>
      <c r="J25" s="71"/>
      <c r="K25" s="71"/>
      <c r="R25" s="86"/>
    </row>
    <row r="26" spans="1:18" ht="19.5" customHeight="1">
      <c r="A26" s="71"/>
      <c r="B26" s="71"/>
      <c r="C26" s="71"/>
      <c r="D26" s="71"/>
      <c r="E26" s="71"/>
      <c r="H26" s="71"/>
      <c r="I26" s="71"/>
      <c r="J26" s="71"/>
      <c r="K26" s="71"/>
      <c r="R26" s="86"/>
    </row>
  </sheetData>
  <mergeCells count="2">
    <mergeCell ref="A2:D2"/>
    <mergeCell ref="A11:D11"/>
  </mergeCells>
  <phoneticPr fontId="87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F10"/>
  <sheetViews>
    <sheetView workbookViewId="0">
      <selection activeCell="D9" sqref="D9"/>
    </sheetView>
  </sheetViews>
  <sheetFormatPr defaultColWidth="0" defaultRowHeight="15.75"/>
  <cols>
    <col min="1" max="2" width="37.625" style="52" customWidth="1"/>
    <col min="3" max="3" width="8" style="52" customWidth="1"/>
    <col min="4" max="4" width="7.875" style="52" customWidth="1"/>
    <col min="5" max="5" width="8.5" style="52" hidden="1" customWidth="1"/>
    <col min="6" max="6" width="7.875" style="52" hidden="1" customWidth="1"/>
    <col min="7" max="254" width="7.875" style="52" customWidth="1"/>
    <col min="255" max="255" width="35.75" style="52" customWidth="1"/>
    <col min="256" max="16384" width="0" style="52" hidden="1"/>
  </cols>
  <sheetData>
    <row r="1" spans="1:5" ht="27" customHeight="1">
      <c r="A1" s="53" t="s">
        <v>433</v>
      </c>
      <c r="B1" s="54"/>
    </row>
    <row r="2" spans="1:5" ht="39.950000000000003" customHeight="1">
      <c r="A2" s="55" t="s">
        <v>434</v>
      </c>
      <c r="B2" s="56"/>
    </row>
    <row r="3" spans="1:5" s="48" customFormat="1" ht="18.75" customHeight="1">
      <c r="A3" s="57"/>
      <c r="B3" s="191" t="s">
        <v>419</v>
      </c>
    </row>
    <row r="4" spans="1:5" s="49" customFormat="1" ht="53.25" customHeight="1">
      <c r="A4" s="59" t="s">
        <v>435</v>
      </c>
      <c r="B4" s="60" t="s">
        <v>436</v>
      </c>
      <c r="C4" s="61"/>
    </row>
    <row r="5" spans="1:5" s="49" customFormat="1" ht="42" customHeight="1">
      <c r="A5" s="59"/>
      <c r="B5" s="60"/>
      <c r="C5" s="61"/>
    </row>
    <row r="6" spans="1:5" s="51" customFormat="1" ht="42" customHeight="1">
      <c r="A6" s="59"/>
      <c r="B6" s="149"/>
      <c r="C6" s="66"/>
    </row>
    <row r="7" spans="1:5" s="48" customFormat="1" ht="42" customHeight="1">
      <c r="A7" s="59"/>
      <c r="B7" s="65"/>
      <c r="C7" s="67"/>
      <c r="E7" s="48">
        <v>988753</v>
      </c>
    </row>
    <row r="8" spans="1:5" s="48" customFormat="1" ht="42" customHeight="1">
      <c r="A8" s="59"/>
      <c r="B8" s="149"/>
      <c r="C8" s="67"/>
      <c r="E8" s="48">
        <v>822672</v>
      </c>
    </row>
    <row r="9" spans="1:5" s="48" customFormat="1" ht="42" customHeight="1">
      <c r="A9" s="192" t="s">
        <v>37</v>
      </c>
      <c r="B9" s="193"/>
      <c r="C9" s="67"/>
      <c r="E9" s="48">
        <v>988753</v>
      </c>
    </row>
    <row r="10" spans="1:5" ht="24" customHeight="1">
      <c r="A10" s="279" t="s">
        <v>437</v>
      </c>
      <c r="B10" s="280"/>
    </row>
  </sheetData>
  <mergeCells count="1">
    <mergeCell ref="A10:B10"/>
  </mergeCells>
  <phoneticPr fontId="87" type="noConversion"/>
  <printOptions horizontalCentered="1"/>
  <pageMargins left="0.78680555555555598" right="0.74791666666666701" top="1.18055555555556" bottom="0.98402777777777795" header="0.51180555555555596" footer="0.51180555555555596"/>
  <pageSetup paperSize="9" firstPageNumber="4294963191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14"/>
  <sheetViews>
    <sheetView topLeftCell="A4" workbookViewId="0">
      <selection activeCell="D14" sqref="D14"/>
    </sheetView>
  </sheetViews>
  <sheetFormatPr defaultColWidth="9" defaultRowHeight="15.75"/>
  <cols>
    <col min="1" max="1" width="41.625" style="139" customWidth="1"/>
    <col min="2" max="2" width="41.625" style="140" customWidth="1"/>
    <col min="3" max="16384" width="9" style="139"/>
  </cols>
  <sheetData>
    <row r="1" spans="1:2" ht="26.25" customHeight="1">
      <c r="A1" s="135" t="s">
        <v>438</v>
      </c>
    </row>
    <row r="2" spans="1:2" ht="24.75" customHeight="1">
      <c r="A2" s="270" t="s">
        <v>439</v>
      </c>
      <c r="B2" s="270"/>
    </row>
    <row r="3" spans="1:2" s="135" customFormat="1" ht="24" customHeight="1">
      <c r="B3" s="141" t="s">
        <v>33</v>
      </c>
    </row>
    <row r="4" spans="1:2" s="137" customFormat="1" ht="53.25" customHeight="1">
      <c r="A4" s="142" t="s">
        <v>3</v>
      </c>
      <c r="B4" s="186" t="s">
        <v>4</v>
      </c>
    </row>
    <row r="5" spans="1:2" s="137" customFormat="1" ht="53.25" customHeight="1">
      <c r="A5" s="187" t="s">
        <v>5</v>
      </c>
      <c r="B5" s="145">
        <f>B6+B9+B10+B11+B14</f>
        <v>25330</v>
      </c>
    </row>
    <row r="6" spans="1:2" s="138" customFormat="1" ht="35.25" customHeight="1">
      <c r="A6" s="188" t="s">
        <v>440</v>
      </c>
      <c r="B6" s="189">
        <v>150</v>
      </c>
    </row>
    <row r="7" spans="1:2" s="138" customFormat="1" ht="35.25" customHeight="1">
      <c r="A7" s="146" t="s">
        <v>441</v>
      </c>
      <c r="B7" s="190">
        <v>80</v>
      </c>
    </row>
    <row r="8" spans="1:2" s="138" customFormat="1" ht="35.25" customHeight="1">
      <c r="A8" s="146" t="s">
        <v>442</v>
      </c>
      <c r="B8" s="190">
        <v>70</v>
      </c>
    </row>
    <row r="9" spans="1:2" s="138" customFormat="1" ht="35.25" customHeight="1">
      <c r="A9" s="188" t="s">
        <v>443</v>
      </c>
      <c r="B9" s="189">
        <v>720</v>
      </c>
    </row>
    <row r="10" spans="1:2" s="138" customFormat="1" ht="35.25" customHeight="1">
      <c r="A10" s="188" t="s">
        <v>444</v>
      </c>
      <c r="B10" s="189">
        <v>115</v>
      </c>
    </row>
    <row r="11" spans="1:2" s="138" customFormat="1" ht="35.25" customHeight="1">
      <c r="A11" s="188" t="s">
        <v>445</v>
      </c>
      <c r="B11" s="189">
        <v>23665</v>
      </c>
    </row>
    <row r="12" spans="1:2" s="138" customFormat="1" ht="35.25" customHeight="1">
      <c r="A12" s="146" t="s">
        <v>446</v>
      </c>
      <c r="B12" s="190">
        <v>25000</v>
      </c>
    </row>
    <row r="13" spans="1:2" s="138" customFormat="1" ht="35.25" customHeight="1">
      <c r="A13" s="146" t="s">
        <v>447</v>
      </c>
      <c r="B13" s="190">
        <v>-500</v>
      </c>
    </row>
    <row r="14" spans="1:2" s="138" customFormat="1" ht="35.25" customHeight="1">
      <c r="A14" s="188" t="s">
        <v>448</v>
      </c>
      <c r="B14" s="189">
        <v>680</v>
      </c>
    </row>
  </sheetData>
  <mergeCells count="1">
    <mergeCell ref="A2:B2"/>
  </mergeCells>
  <phoneticPr fontId="87" type="noConversion"/>
  <printOptions horizontalCentered="1"/>
  <pageMargins left="0.90416666666666701" right="0.74791666666666701" top="0.98402777777777795" bottom="0.98402777777777795" header="0.51180555555555596" footer="0.5118055555555559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X59"/>
  <sheetViews>
    <sheetView workbookViewId="0">
      <selection activeCell="AA8" sqref="AA8"/>
    </sheetView>
  </sheetViews>
  <sheetFormatPr defaultColWidth="7" defaultRowHeight="15"/>
  <cols>
    <col min="1" max="1" width="43.375" style="69" customWidth="1"/>
    <col min="2" max="2" width="29.625" style="95" customWidth="1"/>
    <col min="3" max="3" width="10.375" style="70" hidden="1" customWidth="1"/>
    <col min="4" max="4" width="9.625" style="71" hidden="1" customWidth="1"/>
    <col min="5" max="5" width="8.125" style="71" hidden="1" customWidth="1"/>
    <col min="6" max="6" width="9.625" style="72" hidden="1" customWidth="1"/>
    <col min="7" max="7" width="17.5" style="72" hidden="1" customWidth="1"/>
    <col min="8" max="8" width="12.5" style="73" hidden="1" customWidth="1"/>
    <col min="9" max="9" width="7" style="74" hidden="1" customWidth="1"/>
    <col min="10" max="11" width="7" style="71" hidden="1" customWidth="1"/>
    <col min="12" max="12" width="13.875" style="71" hidden="1" customWidth="1"/>
    <col min="13" max="13" width="7.875" style="71" hidden="1" customWidth="1"/>
    <col min="14" max="14" width="9.5" style="71" hidden="1" customWidth="1"/>
    <col min="15" max="15" width="6.875" style="71" hidden="1" customWidth="1"/>
    <col min="16" max="16" width="9" style="71" hidden="1" customWidth="1"/>
    <col min="17" max="17" width="5.875" style="71" hidden="1" customWidth="1"/>
    <col min="18" max="18" width="5.25" style="71" hidden="1" customWidth="1"/>
    <col min="19" max="19" width="6.5" style="71" hidden="1" customWidth="1"/>
    <col min="20" max="21" width="7" style="71" hidden="1" customWidth="1"/>
    <col min="22" max="22" width="10.625" style="71" hidden="1" customWidth="1"/>
    <col min="23" max="23" width="10.5" style="71" hidden="1" customWidth="1"/>
    <col min="24" max="24" width="7" style="71" hidden="1" customWidth="1"/>
    <col min="25" max="16384" width="7" style="71"/>
  </cols>
  <sheetData>
    <row r="1" spans="1:24" ht="29.25" customHeight="1">
      <c r="A1" s="75" t="s">
        <v>449</v>
      </c>
    </row>
    <row r="2" spans="1:24" ht="28.5" customHeight="1">
      <c r="A2" s="266" t="s">
        <v>450</v>
      </c>
      <c r="B2" s="267"/>
      <c r="F2" s="71"/>
      <c r="G2" s="71"/>
      <c r="H2" s="71"/>
    </row>
    <row r="3" spans="1:24" s="70" customFormat="1" ht="21.75" customHeight="1">
      <c r="A3" s="69"/>
      <c r="B3" s="120" t="s">
        <v>33</v>
      </c>
      <c r="D3" s="70">
        <v>12.11</v>
      </c>
      <c r="F3" s="70">
        <v>12.22</v>
      </c>
      <c r="I3" s="95"/>
      <c r="L3" s="70">
        <v>1.2</v>
      </c>
    </row>
    <row r="4" spans="1:24" s="70" customFormat="1" ht="39" customHeight="1">
      <c r="A4" s="76" t="s">
        <v>3</v>
      </c>
      <c r="B4" s="97" t="s">
        <v>4</v>
      </c>
      <c r="F4" s="121" t="s">
        <v>34</v>
      </c>
      <c r="G4" s="121" t="s">
        <v>35</v>
      </c>
      <c r="H4" s="121" t="s">
        <v>36</v>
      </c>
      <c r="I4" s="95"/>
      <c r="L4" s="121" t="s">
        <v>34</v>
      </c>
      <c r="M4" s="131" t="s">
        <v>35</v>
      </c>
      <c r="N4" s="121" t="s">
        <v>36</v>
      </c>
    </row>
    <row r="5" spans="1:24" s="70" customFormat="1" ht="39" customHeight="1">
      <c r="A5" s="122" t="s">
        <v>37</v>
      </c>
      <c r="B5" s="98">
        <f>B6+B43</f>
        <v>26604</v>
      </c>
      <c r="F5" s="121" t="str">
        <f t="shared" ref="F5:H5" si="0">""</f>
        <v/>
      </c>
      <c r="G5" s="121" t="str">
        <f t="shared" si="0"/>
        <v/>
      </c>
      <c r="H5" s="121" t="str">
        <f t="shared" si="0"/>
        <v/>
      </c>
      <c r="I5" s="95"/>
      <c r="L5" s="121" t="str">
        <f t="shared" ref="L5:N5" si="1">""</f>
        <v/>
      </c>
      <c r="M5" s="131" t="str">
        <f t="shared" si="1"/>
        <v/>
      </c>
      <c r="N5" s="121" t="str">
        <f t="shared" si="1"/>
        <v/>
      </c>
      <c r="V5" s="117" t="e">
        <f>V44+#REF!+#REF!+#REF!+#REF!+#REF!+#REF!+#REF!+#REF!+#REF!+#REF!+#REF!+#REF!+#REF!+#REF!+#REF!+#REF!+#REF!+#REF!+#REF!+#REF!</f>
        <v>#REF!</v>
      </c>
      <c r="W5" s="117" t="e">
        <f>W44+#REF!+#REF!+#REF!+#REF!+#REF!+#REF!+#REF!+#REF!+#REF!+#REF!+#REF!+#REF!+#REF!+#REF!+#REF!+#REF!+#REF!+#REF!+#REF!+#REF!</f>
        <v>#REF!</v>
      </c>
    </row>
    <row r="6" spans="1:24" s="69" customFormat="1" ht="39" customHeight="1">
      <c r="A6" s="123" t="s">
        <v>38</v>
      </c>
      <c r="B6" s="170">
        <f>B7+B10+B13+B29+B37+B40</f>
        <v>26604</v>
      </c>
      <c r="C6" s="69">
        <v>105429</v>
      </c>
      <c r="D6" s="69">
        <v>595734.14</v>
      </c>
      <c r="E6" s="69">
        <f>104401+13602</f>
        <v>118003</v>
      </c>
      <c r="F6" s="124" t="s">
        <v>40</v>
      </c>
      <c r="G6" s="124" t="s">
        <v>41</v>
      </c>
      <c r="H6" s="124">
        <v>596221.15</v>
      </c>
      <c r="I6" s="69" t="e">
        <f>F6-A6</f>
        <v>#VALUE!</v>
      </c>
      <c r="J6" s="69">
        <f>H6-B6</f>
        <v>569617.15</v>
      </c>
      <c r="K6" s="69">
        <v>75943</v>
      </c>
      <c r="L6" s="124" t="s">
        <v>40</v>
      </c>
      <c r="M6" s="124" t="s">
        <v>41</v>
      </c>
      <c r="N6" s="124">
        <v>643048.94999999995</v>
      </c>
      <c r="O6" s="69" t="e">
        <f>L6-A6</f>
        <v>#VALUE!</v>
      </c>
      <c r="P6" s="69">
        <f>N6-B6</f>
        <v>616444.94999999995</v>
      </c>
      <c r="R6" s="69">
        <v>717759</v>
      </c>
      <c r="T6" s="132" t="s">
        <v>40</v>
      </c>
      <c r="U6" s="132" t="s">
        <v>41</v>
      </c>
      <c r="V6" s="132">
        <v>659380.53</v>
      </c>
      <c r="W6" s="69">
        <f>B6-V6</f>
        <v>-632776.53</v>
      </c>
      <c r="X6" s="69" t="e">
        <f>T6-A6</f>
        <v>#VALUE!</v>
      </c>
    </row>
    <row r="7" spans="1:24" s="69" customFormat="1" ht="39" customHeight="1">
      <c r="A7" s="171" t="s">
        <v>51</v>
      </c>
      <c r="B7" s="170">
        <v>2</v>
      </c>
      <c r="F7" s="124"/>
      <c r="G7" s="124"/>
      <c r="H7" s="124"/>
      <c r="L7" s="124"/>
      <c r="M7" s="124"/>
      <c r="N7" s="124"/>
      <c r="T7" s="132"/>
      <c r="U7" s="132"/>
      <c r="V7" s="132"/>
    </row>
    <row r="8" spans="1:24" s="69" customFormat="1" ht="39" customHeight="1">
      <c r="A8" s="172" t="s">
        <v>451</v>
      </c>
      <c r="B8" s="173">
        <v>2</v>
      </c>
      <c r="F8" s="124"/>
      <c r="G8" s="124"/>
      <c r="H8" s="124"/>
      <c r="L8" s="124"/>
      <c r="M8" s="124"/>
      <c r="N8" s="124"/>
      <c r="T8" s="132"/>
      <c r="U8" s="132"/>
      <c r="V8" s="132"/>
    </row>
    <row r="9" spans="1:24" s="69" customFormat="1" ht="39" customHeight="1">
      <c r="A9" s="174" t="s">
        <v>452</v>
      </c>
      <c r="B9" s="173">
        <v>2</v>
      </c>
      <c r="F9" s="124"/>
      <c r="G9" s="124"/>
      <c r="H9" s="124"/>
      <c r="L9" s="124"/>
      <c r="M9" s="124"/>
      <c r="N9" s="124"/>
      <c r="T9" s="132"/>
      <c r="U9" s="132"/>
      <c r="V9" s="132"/>
    </row>
    <row r="10" spans="1:24" s="69" customFormat="1" ht="39" customHeight="1">
      <c r="A10" s="171" t="s">
        <v>52</v>
      </c>
      <c r="B10" s="170">
        <v>1</v>
      </c>
      <c r="F10" s="124"/>
      <c r="G10" s="124"/>
      <c r="H10" s="124"/>
      <c r="L10" s="124"/>
      <c r="M10" s="124"/>
      <c r="N10" s="124"/>
      <c r="T10" s="132"/>
      <c r="U10" s="132"/>
      <c r="V10" s="132"/>
    </row>
    <row r="11" spans="1:24" s="69" customFormat="1" ht="39" customHeight="1">
      <c r="A11" s="172" t="s">
        <v>453</v>
      </c>
      <c r="B11" s="175">
        <v>1</v>
      </c>
      <c r="F11" s="124"/>
      <c r="G11" s="124"/>
      <c r="H11" s="124"/>
      <c r="L11" s="124"/>
      <c r="M11" s="124"/>
      <c r="N11" s="124"/>
      <c r="T11" s="132"/>
      <c r="U11" s="132"/>
      <c r="V11" s="132"/>
    </row>
    <row r="12" spans="1:24" s="69" customFormat="1" ht="39" customHeight="1">
      <c r="A12" s="176" t="s">
        <v>454</v>
      </c>
      <c r="B12" s="175">
        <v>1</v>
      </c>
      <c r="F12" s="124"/>
      <c r="G12" s="124"/>
      <c r="H12" s="124"/>
      <c r="L12" s="124"/>
      <c r="M12" s="124"/>
      <c r="N12" s="124"/>
      <c r="T12" s="132"/>
      <c r="U12" s="132"/>
      <c r="V12" s="132"/>
    </row>
    <row r="13" spans="1:24" s="70" customFormat="1" ht="39" customHeight="1">
      <c r="A13" s="171" t="s">
        <v>55</v>
      </c>
      <c r="B13" s="177">
        <v>24835</v>
      </c>
      <c r="C13" s="115"/>
      <c r="D13" s="115">
        <v>135.6</v>
      </c>
      <c r="F13" s="128" t="s">
        <v>455</v>
      </c>
      <c r="G13" s="128" t="s">
        <v>456</v>
      </c>
      <c r="H13" s="129">
        <v>135.6</v>
      </c>
      <c r="I13" s="95" t="e">
        <f>F13-A13</f>
        <v>#VALUE!</v>
      </c>
      <c r="J13" s="83">
        <f>H13-B13</f>
        <v>-24699.4</v>
      </c>
      <c r="K13" s="83"/>
      <c r="L13" s="128" t="s">
        <v>455</v>
      </c>
      <c r="M13" s="128" t="s">
        <v>456</v>
      </c>
      <c r="N13" s="129">
        <v>135.6</v>
      </c>
      <c r="O13" s="95" t="e">
        <f>L13-A13</f>
        <v>#VALUE!</v>
      </c>
      <c r="P13" s="83">
        <f>N13-B13</f>
        <v>-24699.4</v>
      </c>
      <c r="T13" s="133" t="s">
        <v>455</v>
      </c>
      <c r="U13" s="133" t="s">
        <v>456</v>
      </c>
      <c r="V13" s="134">
        <v>135.6</v>
      </c>
      <c r="W13" s="70">
        <f>B13-V13</f>
        <v>24699.4</v>
      </c>
      <c r="X13" s="70" t="e">
        <f>T13-A13</f>
        <v>#VALUE!</v>
      </c>
    </row>
    <row r="14" spans="1:24" s="69" customFormat="1" ht="39" customHeight="1">
      <c r="A14" s="178" t="s">
        <v>457</v>
      </c>
      <c r="B14" s="170">
        <v>23155</v>
      </c>
      <c r="F14" s="124"/>
      <c r="G14" s="124"/>
      <c r="H14" s="124"/>
      <c r="L14" s="124"/>
      <c r="M14" s="124"/>
      <c r="N14" s="124"/>
      <c r="T14" s="132"/>
      <c r="U14" s="132"/>
      <c r="V14" s="132"/>
    </row>
    <row r="15" spans="1:24" s="69" customFormat="1" ht="39" customHeight="1">
      <c r="A15" s="179" t="s">
        <v>458</v>
      </c>
      <c r="B15" s="175">
        <v>9554</v>
      </c>
      <c r="F15" s="124"/>
      <c r="G15" s="124"/>
      <c r="H15" s="124"/>
      <c r="L15" s="124"/>
      <c r="M15" s="124"/>
      <c r="N15" s="124"/>
      <c r="T15" s="132"/>
      <c r="U15" s="132"/>
      <c r="V15" s="132"/>
    </row>
    <row r="16" spans="1:24" s="69" customFormat="1" ht="39" customHeight="1">
      <c r="A16" s="179" t="s">
        <v>459</v>
      </c>
      <c r="B16" s="175">
        <v>7887</v>
      </c>
      <c r="F16" s="124"/>
      <c r="G16" s="124"/>
      <c r="H16" s="124"/>
      <c r="L16" s="124"/>
      <c r="M16" s="124"/>
      <c r="N16" s="124"/>
      <c r="T16" s="132"/>
      <c r="U16" s="132"/>
      <c r="V16" s="132"/>
    </row>
    <row r="17" spans="1:24" s="69" customFormat="1" ht="39" customHeight="1">
      <c r="A17" s="179" t="s">
        <v>460</v>
      </c>
      <c r="B17" s="173">
        <v>861</v>
      </c>
      <c r="F17" s="124"/>
      <c r="G17" s="124"/>
      <c r="H17" s="124"/>
      <c r="L17" s="124"/>
      <c r="M17" s="124"/>
      <c r="N17" s="124"/>
      <c r="T17" s="132"/>
      <c r="U17" s="132"/>
      <c r="V17" s="132"/>
    </row>
    <row r="18" spans="1:24" s="69" customFormat="1" ht="39" customHeight="1">
      <c r="A18" s="179" t="s">
        <v>461</v>
      </c>
      <c r="B18" s="175">
        <v>2146</v>
      </c>
      <c r="F18" s="124"/>
      <c r="G18" s="124"/>
      <c r="H18" s="124"/>
      <c r="L18" s="124"/>
      <c r="M18" s="124"/>
      <c r="N18" s="124"/>
      <c r="T18" s="132"/>
      <c r="U18" s="132"/>
      <c r="V18" s="132"/>
    </row>
    <row r="19" spans="1:24" s="69" customFormat="1" ht="39" customHeight="1">
      <c r="A19" s="179" t="s">
        <v>462</v>
      </c>
      <c r="B19" s="175">
        <v>1000</v>
      </c>
      <c r="F19" s="124"/>
      <c r="G19" s="124"/>
      <c r="H19" s="124"/>
      <c r="L19" s="124"/>
      <c r="M19" s="124"/>
      <c r="N19" s="124"/>
      <c r="T19" s="132"/>
      <c r="U19" s="132"/>
      <c r="V19" s="132"/>
    </row>
    <row r="20" spans="1:24" s="70" customFormat="1" ht="39" customHeight="1">
      <c r="A20" s="179" t="s">
        <v>463</v>
      </c>
      <c r="B20" s="180">
        <v>438</v>
      </c>
      <c r="C20" s="115"/>
      <c r="D20" s="115">
        <v>135.6</v>
      </c>
      <c r="F20" s="128" t="s">
        <v>455</v>
      </c>
      <c r="G20" s="128" t="s">
        <v>456</v>
      </c>
      <c r="H20" s="129">
        <v>135.6</v>
      </c>
      <c r="I20" s="95" t="e">
        <f>F20-A20</f>
        <v>#VALUE!</v>
      </c>
      <c r="J20" s="83">
        <f>H20-B20</f>
        <v>-302.39999999999998</v>
      </c>
      <c r="K20" s="83"/>
      <c r="L20" s="128" t="s">
        <v>455</v>
      </c>
      <c r="M20" s="128" t="s">
        <v>456</v>
      </c>
      <c r="N20" s="129">
        <v>135.6</v>
      </c>
      <c r="O20" s="95" t="e">
        <f>L20-A20</f>
        <v>#VALUE!</v>
      </c>
      <c r="P20" s="83">
        <f>N20-B20</f>
        <v>-302.39999999999998</v>
      </c>
      <c r="T20" s="133" t="s">
        <v>455</v>
      </c>
      <c r="U20" s="133" t="s">
        <v>456</v>
      </c>
      <c r="V20" s="134">
        <v>135.6</v>
      </c>
      <c r="W20" s="70">
        <f>B20-V20</f>
        <v>302.39999999999998</v>
      </c>
      <c r="X20" s="70" t="e">
        <f>T20-A20</f>
        <v>#VALUE!</v>
      </c>
    </row>
    <row r="21" spans="1:24" s="69" customFormat="1" ht="39" customHeight="1">
      <c r="A21" s="179" t="s">
        <v>464</v>
      </c>
      <c r="B21" s="173">
        <v>1269</v>
      </c>
      <c r="F21" s="124"/>
      <c r="G21" s="124"/>
      <c r="H21" s="124"/>
      <c r="L21" s="124"/>
      <c r="M21" s="124"/>
      <c r="N21" s="124"/>
      <c r="T21" s="132"/>
      <c r="U21" s="132"/>
      <c r="V21" s="132"/>
    </row>
    <row r="22" spans="1:24" s="69" customFormat="1" ht="39" customHeight="1">
      <c r="A22" s="178" t="s">
        <v>465</v>
      </c>
      <c r="B22" s="181">
        <v>746</v>
      </c>
      <c r="F22" s="124"/>
      <c r="G22" s="124"/>
      <c r="H22" s="124"/>
      <c r="L22" s="124"/>
      <c r="M22" s="124"/>
      <c r="N22" s="124"/>
      <c r="T22" s="132"/>
      <c r="U22" s="132"/>
      <c r="V22" s="132"/>
    </row>
    <row r="23" spans="1:24" s="69" customFormat="1" ht="39" customHeight="1">
      <c r="A23" s="179" t="s">
        <v>466</v>
      </c>
      <c r="B23" s="175">
        <v>746</v>
      </c>
      <c r="F23" s="124"/>
      <c r="G23" s="124"/>
      <c r="H23" s="124"/>
      <c r="L23" s="124"/>
      <c r="M23" s="124"/>
      <c r="N23" s="124"/>
      <c r="T23" s="132"/>
      <c r="U23" s="132"/>
      <c r="V23" s="132"/>
    </row>
    <row r="24" spans="1:24" s="69" customFormat="1" ht="39" customHeight="1">
      <c r="A24" s="178" t="s">
        <v>467</v>
      </c>
      <c r="B24" s="170">
        <v>115</v>
      </c>
      <c r="F24" s="124"/>
      <c r="G24" s="124"/>
      <c r="H24" s="124"/>
      <c r="L24" s="124"/>
      <c r="M24" s="124"/>
      <c r="N24" s="124"/>
      <c r="T24" s="132"/>
      <c r="U24" s="132"/>
      <c r="V24" s="132"/>
    </row>
    <row r="25" spans="1:24" s="69" customFormat="1" ht="39" customHeight="1">
      <c r="A25" s="178" t="s">
        <v>468</v>
      </c>
      <c r="B25" s="181">
        <v>819</v>
      </c>
      <c r="F25" s="124"/>
      <c r="G25" s="124"/>
      <c r="H25" s="124"/>
      <c r="L25" s="124"/>
      <c r="M25" s="124"/>
      <c r="N25" s="124"/>
      <c r="T25" s="132"/>
      <c r="U25" s="132"/>
      <c r="V25" s="132"/>
    </row>
    <row r="26" spans="1:24" s="69" customFormat="1" ht="39" customHeight="1">
      <c r="A26" s="179" t="s">
        <v>469</v>
      </c>
      <c r="B26" s="175">
        <v>357</v>
      </c>
      <c r="F26" s="124"/>
      <c r="G26" s="124"/>
      <c r="H26" s="124"/>
      <c r="L26" s="124"/>
      <c r="M26" s="124"/>
      <c r="N26" s="124"/>
      <c r="T26" s="132"/>
      <c r="U26" s="132"/>
      <c r="V26" s="132"/>
    </row>
    <row r="27" spans="1:24" s="70" customFormat="1" ht="39" customHeight="1">
      <c r="A27" s="179" t="s">
        <v>470</v>
      </c>
      <c r="B27" s="180">
        <v>262</v>
      </c>
      <c r="C27" s="115"/>
      <c r="D27" s="115">
        <v>135.6</v>
      </c>
      <c r="F27" s="128" t="s">
        <v>455</v>
      </c>
      <c r="G27" s="128" t="s">
        <v>456</v>
      </c>
      <c r="H27" s="129">
        <v>135.6</v>
      </c>
      <c r="I27" s="95" t="e">
        <f>F27-A27</f>
        <v>#VALUE!</v>
      </c>
      <c r="J27" s="83">
        <f>H27-B27</f>
        <v>-126.4</v>
      </c>
      <c r="K27" s="83"/>
      <c r="L27" s="128" t="s">
        <v>455</v>
      </c>
      <c r="M27" s="128" t="s">
        <v>456</v>
      </c>
      <c r="N27" s="129">
        <v>135.6</v>
      </c>
      <c r="O27" s="95" t="e">
        <f>L27-A27</f>
        <v>#VALUE!</v>
      </c>
      <c r="P27" s="83">
        <f>N27-B27</f>
        <v>-126.4</v>
      </c>
      <c r="T27" s="133" t="s">
        <v>455</v>
      </c>
      <c r="U27" s="133" t="s">
        <v>456</v>
      </c>
      <c r="V27" s="134">
        <v>135.6</v>
      </c>
      <c r="W27" s="70">
        <f>B27-V27</f>
        <v>126.4</v>
      </c>
      <c r="X27" s="70" t="e">
        <f>T27-A27</f>
        <v>#VALUE!</v>
      </c>
    </row>
    <row r="28" spans="1:24" s="70" customFormat="1" ht="39" customHeight="1">
      <c r="A28" s="179" t="s">
        <v>471</v>
      </c>
      <c r="B28" s="180">
        <v>200</v>
      </c>
      <c r="C28" s="115"/>
      <c r="D28" s="115"/>
      <c r="F28" s="128"/>
      <c r="G28" s="128"/>
      <c r="H28" s="129"/>
      <c r="I28" s="95"/>
      <c r="J28" s="83"/>
      <c r="K28" s="83"/>
      <c r="L28" s="128"/>
      <c r="M28" s="128"/>
      <c r="N28" s="129"/>
      <c r="O28" s="95"/>
      <c r="P28" s="83"/>
      <c r="T28" s="133"/>
      <c r="U28" s="133"/>
      <c r="V28" s="134"/>
    </row>
    <row r="29" spans="1:24" s="69" customFormat="1" ht="39" customHeight="1">
      <c r="A29" s="182" t="s">
        <v>65</v>
      </c>
      <c r="B29" s="170">
        <v>570</v>
      </c>
      <c r="F29" s="124"/>
      <c r="G29" s="124"/>
      <c r="H29" s="124"/>
      <c r="L29" s="124"/>
      <c r="M29" s="124"/>
      <c r="N29" s="124"/>
      <c r="T29" s="132"/>
      <c r="U29" s="132"/>
      <c r="V29" s="132"/>
    </row>
    <row r="30" spans="1:24" s="69" customFormat="1" ht="39" customHeight="1">
      <c r="A30" s="183" t="s">
        <v>472</v>
      </c>
      <c r="B30" s="181">
        <v>570</v>
      </c>
      <c r="F30" s="124"/>
      <c r="G30" s="124"/>
      <c r="H30" s="124"/>
      <c r="L30" s="124"/>
      <c r="M30" s="124"/>
      <c r="N30" s="124"/>
      <c r="T30" s="132"/>
      <c r="U30" s="132"/>
      <c r="V30" s="132"/>
    </row>
    <row r="31" spans="1:24" s="69" customFormat="1" ht="39" customHeight="1">
      <c r="A31" s="184" t="s">
        <v>473</v>
      </c>
      <c r="B31" s="175">
        <v>349</v>
      </c>
      <c r="F31" s="124"/>
      <c r="G31" s="124"/>
      <c r="H31" s="124"/>
      <c r="L31" s="124"/>
      <c r="M31" s="124"/>
      <c r="N31" s="124"/>
      <c r="T31" s="132"/>
      <c r="U31" s="132"/>
      <c r="V31" s="132"/>
    </row>
    <row r="32" spans="1:24" s="69" customFormat="1" ht="39" customHeight="1">
      <c r="A32" s="184" t="s">
        <v>474</v>
      </c>
      <c r="B32" s="173">
        <v>97</v>
      </c>
      <c r="F32" s="124"/>
      <c r="G32" s="124"/>
      <c r="H32" s="124"/>
      <c r="L32" s="124"/>
      <c r="M32" s="124"/>
      <c r="N32" s="124"/>
      <c r="T32" s="132"/>
      <c r="U32" s="132"/>
      <c r="V32" s="132"/>
    </row>
    <row r="33" spans="1:24" s="69" customFormat="1" ht="39" customHeight="1">
      <c r="A33" s="179" t="s">
        <v>475</v>
      </c>
      <c r="B33" s="175">
        <v>23</v>
      </c>
      <c r="F33" s="124"/>
      <c r="G33" s="124"/>
      <c r="H33" s="124"/>
      <c r="L33" s="124"/>
      <c r="M33" s="124"/>
      <c r="N33" s="124"/>
      <c r="T33" s="132"/>
      <c r="U33" s="132"/>
      <c r="V33" s="132"/>
    </row>
    <row r="34" spans="1:24" s="69" customFormat="1" ht="39" customHeight="1">
      <c r="A34" s="176" t="s">
        <v>476</v>
      </c>
      <c r="B34" s="175">
        <v>2</v>
      </c>
      <c r="F34" s="124"/>
      <c r="G34" s="124"/>
      <c r="H34" s="124"/>
      <c r="L34" s="124"/>
      <c r="M34" s="124"/>
      <c r="N34" s="124"/>
      <c r="T34" s="132"/>
      <c r="U34" s="132"/>
      <c r="V34" s="132"/>
    </row>
    <row r="35" spans="1:24" s="70" customFormat="1" ht="39" customHeight="1">
      <c r="A35" s="176" t="s">
        <v>477</v>
      </c>
      <c r="B35" s="180">
        <v>39</v>
      </c>
      <c r="C35" s="115"/>
      <c r="D35" s="115">
        <v>135.6</v>
      </c>
      <c r="F35" s="128" t="s">
        <v>455</v>
      </c>
      <c r="G35" s="128" t="s">
        <v>456</v>
      </c>
      <c r="H35" s="129">
        <v>135.6</v>
      </c>
      <c r="I35" s="95" t="e">
        <f>F35-A35</f>
        <v>#VALUE!</v>
      </c>
      <c r="J35" s="83">
        <f>H35-B35</f>
        <v>96.6</v>
      </c>
      <c r="K35" s="83"/>
      <c r="L35" s="128" t="s">
        <v>455</v>
      </c>
      <c r="M35" s="128" t="s">
        <v>456</v>
      </c>
      <c r="N35" s="129">
        <v>135.6</v>
      </c>
      <c r="O35" s="95" t="e">
        <f>L35-A35</f>
        <v>#VALUE!</v>
      </c>
      <c r="P35" s="83">
        <f>N35-B35</f>
        <v>96.6</v>
      </c>
      <c r="T35" s="133" t="s">
        <v>455</v>
      </c>
      <c r="U35" s="133" t="s">
        <v>456</v>
      </c>
      <c r="V35" s="134">
        <v>135.6</v>
      </c>
      <c r="W35" s="70">
        <f>B35-V35</f>
        <v>-96.6</v>
      </c>
      <c r="X35" s="70" t="e">
        <f>T35-A35</f>
        <v>#VALUE!</v>
      </c>
    </row>
    <row r="36" spans="1:24" s="70" customFormat="1" ht="39" customHeight="1">
      <c r="A36" s="174" t="s">
        <v>478</v>
      </c>
      <c r="B36" s="180">
        <v>60</v>
      </c>
      <c r="C36" s="115"/>
      <c r="D36" s="115"/>
      <c r="F36" s="128"/>
      <c r="G36" s="128"/>
      <c r="H36" s="129"/>
      <c r="I36" s="95"/>
      <c r="J36" s="83"/>
      <c r="K36" s="83"/>
      <c r="L36" s="128"/>
      <c r="M36" s="128"/>
      <c r="N36" s="129"/>
      <c r="O36" s="95"/>
      <c r="P36" s="83"/>
      <c r="T36" s="133"/>
      <c r="U36" s="133"/>
      <c r="V36" s="134"/>
    </row>
    <row r="37" spans="1:24" s="69" customFormat="1" ht="39" customHeight="1">
      <c r="A37" s="182" t="s">
        <v>66</v>
      </c>
      <c r="B37" s="170">
        <v>1186</v>
      </c>
      <c r="F37" s="124"/>
      <c r="G37" s="124"/>
      <c r="H37" s="124"/>
      <c r="L37" s="124"/>
      <c r="M37" s="124"/>
      <c r="N37" s="124"/>
      <c r="T37" s="132"/>
      <c r="U37" s="132"/>
      <c r="V37" s="132"/>
    </row>
    <row r="38" spans="1:24" s="69" customFormat="1" ht="39" customHeight="1">
      <c r="A38" s="172" t="s">
        <v>479</v>
      </c>
      <c r="B38" s="175">
        <v>1186</v>
      </c>
      <c r="F38" s="124"/>
      <c r="G38" s="124"/>
      <c r="H38" s="124"/>
      <c r="L38" s="124"/>
      <c r="M38" s="124"/>
      <c r="N38" s="124"/>
      <c r="T38" s="132"/>
      <c r="U38" s="132"/>
      <c r="V38" s="132"/>
    </row>
    <row r="39" spans="1:24" s="69" customFormat="1" ht="39" customHeight="1">
      <c r="A39" s="179" t="s">
        <v>480</v>
      </c>
      <c r="B39" s="175">
        <v>1186</v>
      </c>
      <c r="F39" s="124"/>
      <c r="G39" s="124"/>
      <c r="H39" s="124"/>
      <c r="L39" s="124"/>
      <c r="M39" s="124"/>
      <c r="N39" s="124"/>
      <c r="T39" s="132"/>
      <c r="U39" s="132"/>
      <c r="V39" s="132"/>
    </row>
    <row r="40" spans="1:24" s="69" customFormat="1" ht="39" customHeight="1">
      <c r="A40" s="182" t="s">
        <v>67</v>
      </c>
      <c r="B40" s="170">
        <v>10</v>
      </c>
      <c r="F40" s="124"/>
      <c r="G40" s="124"/>
      <c r="H40" s="124"/>
      <c r="L40" s="124"/>
      <c r="M40" s="124"/>
      <c r="N40" s="124"/>
      <c r="T40" s="132"/>
      <c r="U40" s="132"/>
      <c r="V40" s="132"/>
    </row>
    <row r="41" spans="1:24" s="69" customFormat="1" ht="39" customHeight="1">
      <c r="A41" s="172" t="s">
        <v>481</v>
      </c>
      <c r="B41" s="175">
        <v>10</v>
      </c>
      <c r="F41" s="124"/>
      <c r="G41" s="124"/>
      <c r="H41" s="124"/>
      <c r="L41" s="124"/>
      <c r="M41" s="124"/>
      <c r="N41" s="124"/>
      <c r="T41" s="132"/>
      <c r="U41" s="132"/>
      <c r="V41" s="132"/>
    </row>
    <row r="42" spans="1:24" s="69" customFormat="1" ht="39" customHeight="1">
      <c r="A42" s="185" t="s">
        <v>482</v>
      </c>
      <c r="B42" s="175">
        <v>10</v>
      </c>
      <c r="F42" s="124"/>
      <c r="G42" s="124"/>
      <c r="H42" s="124"/>
      <c r="L42" s="124"/>
      <c r="M42" s="124"/>
      <c r="N42" s="124"/>
      <c r="T42" s="132"/>
      <c r="U42" s="132"/>
      <c r="V42" s="132"/>
    </row>
    <row r="43" spans="1:24" s="70" customFormat="1" ht="39" customHeight="1">
      <c r="A43" s="123" t="s">
        <v>483</v>
      </c>
      <c r="B43" s="98">
        <v>0</v>
      </c>
      <c r="C43" s="83">
        <v>105429</v>
      </c>
      <c r="D43" s="127">
        <v>595734.14</v>
      </c>
      <c r="E43" s="70">
        <f>104401+13602</f>
        <v>118003</v>
      </c>
      <c r="F43" s="128" t="s">
        <v>40</v>
      </c>
      <c r="G43" s="128" t="s">
        <v>41</v>
      </c>
      <c r="H43" s="129">
        <v>596221.15</v>
      </c>
      <c r="I43" s="95" t="e">
        <f>F43-A43</f>
        <v>#VALUE!</v>
      </c>
      <c r="J43" s="83">
        <f>H43-B43</f>
        <v>596221.15</v>
      </c>
      <c r="K43" s="83">
        <v>75943</v>
      </c>
      <c r="L43" s="128" t="s">
        <v>40</v>
      </c>
      <c r="M43" s="128" t="s">
        <v>41</v>
      </c>
      <c r="N43" s="129">
        <v>643048.94999999995</v>
      </c>
      <c r="O43" s="95" t="e">
        <f>L43-A43</f>
        <v>#VALUE!</v>
      </c>
      <c r="P43" s="83">
        <f>N43-B43</f>
        <v>643048.94999999995</v>
      </c>
      <c r="R43" s="70">
        <v>717759</v>
      </c>
      <c r="T43" s="133" t="s">
        <v>40</v>
      </c>
      <c r="U43" s="133" t="s">
        <v>41</v>
      </c>
      <c r="V43" s="134">
        <v>659380.53</v>
      </c>
      <c r="W43" s="70">
        <f t="shared" ref="W43:W46" si="2">B43-V43</f>
        <v>-659380.53</v>
      </c>
      <c r="X43" s="70" t="e">
        <f t="shared" ref="X43:X46" si="3">T43-A43</f>
        <v>#VALUE!</v>
      </c>
    </row>
    <row r="44" spans="1:24" ht="19.5" customHeight="1">
      <c r="P44" s="86"/>
      <c r="T44" s="91" t="s">
        <v>73</v>
      </c>
      <c r="U44" s="91" t="s">
        <v>74</v>
      </c>
      <c r="V44" s="92">
        <v>19998</v>
      </c>
      <c r="W44" s="71">
        <f t="shared" si="2"/>
        <v>-19998</v>
      </c>
      <c r="X44" s="71">
        <f t="shared" si="3"/>
        <v>232</v>
      </c>
    </row>
    <row r="45" spans="1:24" ht="19.5" customHeight="1">
      <c r="P45" s="86"/>
      <c r="T45" s="91" t="s">
        <v>75</v>
      </c>
      <c r="U45" s="91" t="s">
        <v>76</v>
      </c>
      <c r="V45" s="92">
        <v>19998</v>
      </c>
      <c r="W45" s="71">
        <f t="shared" si="2"/>
        <v>-19998</v>
      </c>
      <c r="X45" s="71">
        <f t="shared" si="3"/>
        <v>23203</v>
      </c>
    </row>
    <row r="46" spans="1:24" ht="19.5" customHeight="1">
      <c r="P46" s="86"/>
      <c r="T46" s="91" t="s">
        <v>77</v>
      </c>
      <c r="U46" s="91" t="s">
        <v>78</v>
      </c>
      <c r="V46" s="92">
        <v>19998</v>
      </c>
      <c r="W46" s="71">
        <f t="shared" si="2"/>
        <v>-19998</v>
      </c>
      <c r="X46" s="71">
        <f t="shared" si="3"/>
        <v>2320301</v>
      </c>
    </row>
    <row r="47" spans="1:24" ht="19.5" customHeight="1">
      <c r="P47" s="86"/>
    </row>
    <row r="48" spans="1:24" ht="19.5" customHeight="1">
      <c r="P48" s="86"/>
    </row>
    <row r="49" spans="16:16" ht="19.5" customHeight="1">
      <c r="P49" s="86"/>
    </row>
    <row r="50" spans="16:16" ht="19.5" customHeight="1">
      <c r="P50" s="86"/>
    </row>
    <row r="51" spans="16:16" ht="19.5" customHeight="1">
      <c r="P51" s="86"/>
    </row>
    <row r="52" spans="16:16" ht="19.5" customHeight="1">
      <c r="P52" s="86"/>
    </row>
    <row r="53" spans="16:16" ht="19.5" customHeight="1">
      <c r="P53" s="86"/>
    </row>
    <row r="54" spans="16:16" ht="19.5" customHeight="1">
      <c r="P54" s="86"/>
    </row>
    <row r="55" spans="16:16" ht="19.5" customHeight="1">
      <c r="P55" s="86"/>
    </row>
    <row r="56" spans="16:16" ht="19.5" customHeight="1">
      <c r="P56" s="86"/>
    </row>
    <row r="57" spans="16:16" ht="19.5" customHeight="1">
      <c r="P57" s="86"/>
    </row>
    <row r="58" spans="16:16" ht="19.5" customHeight="1">
      <c r="P58" s="86"/>
    </row>
    <row r="59" spans="16:16" ht="19.5" customHeight="1">
      <c r="P59" s="86"/>
    </row>
  </sheetData>
  <mergeCells count="1">
    <mergeCell ref="A2:B2"/>
  </mergeCells>
  <phoneticPr fontId="87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showGridLines="0" showZeros="0" workbookViewId="0">
      <selection activeCell="E11" sqref="E11"/>
    </sheetView>
  </sheetViews>
  <sheetFormatPr defaultColWidth="9" defaultRowHeight="14.25"/>
  <cols>
    <col min="1" max="1" width="14.25" style="152" customWidth="1"/>
    <col min="2" max="2" width="45.5" style="153" customWidth="1"/>
    <col min="3" max="3" width="15" style="153" customWidth="1"/>
    <col min="4" max="16384" width="9" style="153"/>
  </cols>
  <sheetData>
    <row r="1" spans="1:3" ht="19.5" customHeight="1">
      <c r="A1" s="75" t="s">
        <v>484</v>
      </c>
    </row>
    <row r="2" spans="1:3" ht="42.75" customHeight="1">
      <c r="A2" s="281" t="s">
        <v>485</v>
      </c>
      <c r="B2" s="275"/>
      <c r="C2" s="282"/>
    </row>
    <row r="3" spans="1:3" ht="20.25" customHeight="1">
      <c r="C3" s="154" t="s">
        <v>33</v>
      </c>
    </row>
    <row r="4" spans="1:3" ht="30" customHeight="1">
      <c r="A4" s="285" t="s">
        <v>82</v>
      </c>
      <c r="B4" s="285" t="s">
        <v>83</v>
      </c>
      <c r="C4" s="285" t="s">
        <v>436</v>
      </c>
    </row>
    <row r="5" spans="1:3" ht="30" customHeight="1">
      <c r="A5" s="286"/>
      <c r="B5" s="286"/>
      <c r="C5" s="286"/>
    </row>
    <row r="6" spans="1:3" ht="31.5" customHeight="1">
      <c r="A6" s="155" t="s">
        <v>486</v>
      </c>
      <c r="B6" s="156" t="s">
        <v>51</v>
      </c>
      <c r="C6" s="157">
        <v>2</v>
      </c>
    </row>
    <row r="7" spans="1:3" ht="31.5" customHeight="1">
      <c r="A7" s="155" t="s">
        <v>487</v>
      </c>
      <c r="B7" s="158" t="s">
        <v>451</v>
      </c>
      <c r="C7" s="159">
        <v>2</v>
      </c>
    </row>
    <row r="8" spans="1:3" ht="31.5" customHeight="1">
      <c r="A8" s="160" t="s">
        <v>488</v>
      </c>
      <c r="B8" s="161" t="s">
        <v>489</v>
      </c>
      <c r="C8" s="159">
        <v>2</v>
      </c>
    </row>
    <row r="9" spans="1:3" ht="31.5" customHeight="1">
      <c r="A9" s="155" t="s">
        <v>490</v>
      </c>
      <c r="B9" s="156" t="s">
        <v>52</v>
      </c>
      <c r="C9" s="157">
        <v>1</v>
      </c>
    </row>
    <row r="10" spans="1:3" ht="31.5" customHeight="1">
      <c r="A10" s="155" t="s">
        <v>491</v>
      </c>
      <c r="B10" s="158" t="s">
        <v>453</v>
      </c>
      <c r="C10" s="157">
        <v>1</v>
      </c>
    </row>
    <row r="11" spans="1:3" ht="31.5" customHeight="1">
      <c r="A11" s="160" t="s">
        <v>492</v>
      </c>
      <c r="B11" s="161" t="s">
        <v>493</v>
      </c>
      <c r="C11" s="159">
        <v>1</v>
      </c>
    </row>
    <row r="12" spans="1:3" ht="31.5" customHeight="1">
      <c r="A12" s="155" t="s">
        <v>494</v>
      </c>
      <c r="B12" s="156" t="s">
        <v>55</v>
      </c>
      <c r="C12" s="157">
        <v>24835</v>
      </c>
    </row>
    <row r="13" spans="1:3" ht="31.5" customHeight="1">
      <c r="A13" s="155" t="s">
        <v>495</v>
      </c>
      <c r="B13" s="158" t="s">
        <v>457</v>
      </c>
      <c r="C13" s="162">
        <v>23155</v>
      </c>
    </row>
    <row r="14" spans="1:3" s="151" customFormat="1" ht="31.5" customHeight="1">
      <c r="A14" s="163" t="s">
        <v>496</v>
      </c>
      <c r="B14" s="164" t="s">
        <v>458</v>
      </c>
      <c r="C14" s="162">
        <v>9554</v>
      </c>
    </row>
    <row r="15" spans="1:3" ht="31.5" customHeight="1">
      <c r="A15" s="163" t="s">
        <v>497</v>
      </c>
      <c r="B15" s="164" t="s">
        <v>459</v>
      </c>
      <c r="C15" s="162">
        <v>7887</v>
      </c>
    </row>
    <row r="16" spans="1:3" ht="31.5" customHeight="1">
      <c r="A16" s="163" t="s">
        <v>498</v>
      </c>
      <c r="B16" s="164" t="s">
        <v>460</v>
      </c>
      <c r="C16" s="162">
        <v>861</v>
      </c>
    </row>
    <row r="17" spans="1:3" ht="31.5" customHeight="1">
      <c r="A17" s="163" t="s">
        <v>499</v>
      </c>
      <c r="B17" s="164" t="s">
        <v>461</v>
      </c>
      <c r="C17" s="162">
        <v>2146</v>
      </c>
    </row>
    <row r="18" spans="1:3" ht="31.5" customHeight="1">
      <c r="A18" s="163" t="s">
        <v>500</v>
      </c>
      <c r="B18" s="164" t="s">
        <v>462</v>
      </c>
      <c r="C18" s="162">
        <v>1000</v>
      </c>
    </row>
    <row r="19" spans="1:3" ht="31.5" customHeight="1">
      <c r="A19" s="163" t="s">
        <v>501</v>
      </c>
      <c r="B19" s="164" t="s">
        <v>463</v>
      </c>
      <c r="C19" s="162">
        <v>438</v>
      </c>
    </row>
    <row r="20" spans="1:3" ht="31.5" customHeight="1">
      <c r="A20" s="163" t="s">
        <v>502</v>
      </c>
      <c r="B20" s="164" t="s">
        <v>464</v>
      </c>
      <c r="C20" s="162">
        <v>1269</v>
      </c>
    </row>
    <row r="21" spans="1:3" ht="31.5" customHeight="1">
      <c r="A21" s="155" t="s">
        <v>503</v>
      </c>
      <c r="B21" s="158" t="s">
        <v>465</v>
      </c>
      <c r="C21" s="162">
        <v>746</v>
      </c>
    </row>
    <row r="22" spans="1:3" ht="31.5" customHeight="1">
      <c r="A22" s="163" t="s">
        <v>504</v>
      </c>
      <c r="B22" s="164" t="s">
        <v>466</v>
      </c>
      <c r="C22" s="162">
        <v>746</v>
      </c>
    </row>
    <row r="23" spans="1:3" ht="31.5" customHeight="1">
      <c r="A23" s="155" t="s">
        <v>505</v>
      </c>
      <c r="B23" s="158" t="s">
        <v>506</v>
      </c>
      <c r="C23" s="162">
        <v>115</v>
      </c>
    </row>
    <row r="24" spans="1:3" ht="31.5" customHeight="1">
      <c r="A24" s="155" t="s">
        <v>507</v>
      </c>
      <c r="B24" s="158" t="s">
        <v>468</v>
      </c>
      <c r="C24" s="162">
        <v>819</v>
      </c>
    </row>
    <row r="25" spans="1:3" ht="31.5" customHeight="1">
      <c r="A25" s="163" t="s">
        <v>508</v>
      </c>
      <c r="B25" s="164" t="s">
        <v>469</v>
      </c>
      <c r="C25" s="162">
        <v>357</v>
      </c>
    </row>
    <row r="26" spans="1:3" ht="31.5" customHeight="1">
      <c r="A26" s="163" t="s">
        <v>509</v>
      </c>
      <c r="B26" s="164" t="s">
        <v>470</v>
      </c>
      <c r="C26" s="162">
        <v>262</v>
      </c>
    </row>
    <row r="27" spans="1:3" ht="31.5" customHeight="1">
      <c r="A27" s="163" t="s">
        <v>510</v>
      </c>
      <c r="B27" s="164" t="s">
        <v>471</v>
      </c>
      <c r="C27" s="162">
        <v>200</v>
      </c>
    </row>
    <row r="28" spans="1:3" ht="31.5" customHeight="1">
      <c r="A28" s="155">
        <v>229</v>
      </c>
      <c r="B28" s="165" t="s">
        <v>65</v>
      </c>
      <c r="C28" s="166">
        <v>570</v>
      </c>
    </row>
    <row r="29" spans="1:3" ht="31.5" customHeight="1">
      <c r="A29" s="155" t="s">
        <v>511</v>
      </c>
      <c r="B29" s="167" t="s">
        <v>472</v>
      </c>
      <c r="C29" s="162">
        <v>570</v>
      </c>
    </row>
    <row r="30" spans="1:3" ht="31.5" customHeight="1">
      <c r="A30" s="163" t="s">
        <v>512</v>
      </c>
      <c r="B30" s="168" t="s">
        <v>473</v>
      </c>
      <c r="C30" s="162">
        <v>349</v>
      </c>
    </row>
    <row r="31" spans="1:3" ht="31.5" customHeight="1">
      <c r="A31" s="160" t="s">
        <v>513</v>
      </c>
      <c r="B31" s="168" t="s">
        <v>474</v>
      </c>
      <c r="C31" s="162">
        <v>97</v>
      </c>
    </row>
    <row r="32" spans="1:3" ht="31.5" customHeight="1">
      <c r="A32" s="163" t="s">
        <v>514</v>
      </c>
      <c r="B32" s="164" t="s">
        <v>475</v>
      </c>
      <c r="C32" s="162">
        <v>23</v>
      </c>
    </row>
    <row r="33" spans="1:3" ht="31.5" customHeight="1">
      <c r="A33" s="160" t="s">
        <v>515</v>
      </c>
      <c r="B33" s="161" t="s">
        <v>516</v>
      </c>
      <c r="C33" s="162">
        <v>2</v>
      </c>
    </row>
    <row r="34" spans="1:3" ht="31.5" customHeight="1">
      <c r="A34" s="160" t="s">
        <v>517</v>
      </c>
      <c r="B34" s="161" t="s">
        <v>518</v>
      </c>
      <c r="C34" s="162">
        <v>39</v>
      </c>
    </row>
    <row r="35" spans="1:3" ht="31.5" customHeight="1">
      <c r="A35" s="160" t="s">
        <v>519</v>
      </c>
      <c r="B35" s="164" t="s">
        <v>520</v>
      </c>
      <c r="C35" s="162">
        <v>60</v>
      </c>
    </row>
    <row r="36" spans="1:3" ht="31.5" customHeight="1">
      <c r="A36" s="155" t="s">
        <v>521</v>
      </c>
      <c r="B36" s="165" t="s">
        <v>66</v>
      </c>
      <c r="C36" s="166">
        <v>1186</v>
      </c>
    </row>
    <row r="37" spans="1:3" ht="31.5" customHeight="1">
      <c r="A37" s="155" t="s">
        <v>522</v>
      </c>
      <c r="B37" s="158" t="s">
        <v>479</v>
      </c>
      <c r="C37" s="162">
        <v>1186</v>
      </c>
    </row>
    <row r="38" spans="1:3" ht="31.5" customHeight="1">
      <c r="A38" s="163" t="s">
        <v>523</v>
      </c>
      <c r="B38" s="164" t="s">
        <v>480</v>
      </c>
      <c r="C38" s="162">
        <v>1186</v>
      </c>
    </row>
    <row r="39" spans="1:3" ht="31.5" customHeight="1">
      <c r="A39" s="155" t="s">
        <v>524</v>
      </c>
      <c r="B39" s="165" t="s">
        <v>67</v>
      </c>
      <c r="C39" s="166">
        <v>10</v>
      </c>
    </row>
    <row r="40" spans="1:3" ht="31.5" customHeight="1">
      <c r="A40" s="155" t="s">
        <v>525</v>
      </c>
      <c r="B40" s="158" t="s">
        <v>481</v>
      </c>
      <c r="C40" s="162">
        <v>10</v>
      </c>
    </row>
    <row r="41" spans="1:3" ht="31.5" customHeight="1">
      <c r="A41" s="163" t="s">
        <v>526</v>
      </c>
      <c r="B41" s="169" t="s">
        <v>482</v>
      </c>
      <c r="C41" s="162">
        <v>10</v>
      </c>
    </row>
    <row r="42" spans="1:3" ht="31.5" customHeight="1">
      <c r="A42" s="283" t="s">
        <v>37</v>
      </c>
      <c r="B42" s="284"/>
      <c r="C42" s="166">
        <f>C6+C9+C12+C28+C36+C39</f>
        <v>26604</v>
      </c>
    </row>
    <row r="43" spans="1:3" ht="20.100000000000001" customHeight="1"/>
    <row r="44" spans="1:3" ht="20.100000000000001" customHeight="1"/>
    <row r="45" spans="1:3" ht="20.100000000000001" customHeight="1"/>
    <row r="46" spans="1:3" ht="20.100000000000001" customHeight="1"/>
    <row r="47" spans="1:3" ht="20.100000000000001" customHeight="1"/>
    <row r="48" spans="1:3" ht="20.100000000000001" customHeight="1"/>
    <row r="49" spans="2:3" ht="20.100000000000001" customHeight="1"/>
    <row r="50" spans="2:3" s="152" customFormat="1" ht="20.100000000000001" customHeight="1">
      <c r="B50" s="153"/>
      <c r="C50" s="153"/>
    </row>
    <row r="51" spans="2:3" s="152" customFormat="1" ht="20.100000000000001" customHeight="1">
      <c r="B51" s="153"/>
      <c r="C51" s="153"/>
    </row>
    <row r="52" spans="2:3" s="152" customFormat="1" ht="20.100000000000001" customHeight="1">
      <c r="B52" s="153"/>
      <c r="C52" s="153"/>
    </row>
    <row r="53" spans="2:3" s="152" customFormat="1" ht="20.100000000000001" customHeight="1">
      <c r="B53" s="153"/>
      <c r="C53" s="153"/>
    </row>
    <row r="54" spans="2:3" s="152" customFormat="1" ht="20.100000000000001" customHeight="1">
      <c r="B54" s="153"/>
      <c r="C54" s="153"/>
    </row>
    <row r="55" spans="2:3" s="152" customFormat="1" ht="20.100000000000001" customHeight="1">
      <c r="B55" s="153"/>
      <c r="C55" s="153"/>
    </row>
    <row r="56" spans="2:3" s="152" customFormat="1" ht="20.100000000000001" customHeight="1">
      <c r="B56" s="153"/>
      <c r="C56" s="153"/>
    </row>
    <row r="57" spans="2:3" s="152" customFormat="1" ht="20.100000000000001" customHeight="1">
      <c r="B57" s="153"/>
      <c r="C57" s="153"/>
    </row>
    <row r="58" spans="2:3" s="152" customFormat="1" ht="20.100000000000001" customHeight="1">
      <c r="B58" s="153"/>
      <c r="C58" s="153"/>
    </row>
    <row r="59" spans="2:3" s="152" customFormat="1" ht="20.100000000000001" customHeight="1">
      <c r="B59" s="153"/>
      <c r="C59" s="153"/>
    </row>
    <row r="60" spans="2:3" s="152" customFormat="1" ht="20.100000000000001" customHeight="1">
      <c r="B60" s="153"/>
      <c r="C60" s="153"/>
    </row>
    <row r="61" spans="2:3" s="152" customFormat="1" ht="20.100000000000001" customHeight="1">
      <c r="B61" s="153"/>
      <c r="C61" s="153"/>
    </row>
    <row r="62" spans="2:3" s="152" customFormat="1" ht="20.100000000000001" customHeight="1">
      <c r="B62" s="153"/>
      <c r="C62" s="153"/>
    </row>
    <row r="63" spans="2:3" s="152" customFormat="1" ht="20.100000000000001" customHeight="1">
      <c r="B63" s="153"/>
      <c r="C63" s="153"/>
    </row>
    <row r="64" spans="2:3" s="152" customFormat="1" ht="20.100000000000001" customHeight="1">
      <c r="B64" s="153"/>
      <c r="C64" s="153"/>
    </row>
    <row r="65" spans="2:3" s="152" customFormat="1" ht="20.100000000000001" customHeight="1">
      <c r="B65" s="153"/>
      <c r="C65" s="153"/>
    </row>
    <row r="66" spans="2:3" s="152" customFormat="1" ht="20.100000000000001" customHeight="1">
      <c r="B66" s="153"/>
      <c r="C66" s="153"/>
    </row>
    <row r="67" spans="2:3" s="152" customFormat="1" ht="20.100000000000001" customHeight="1">
      <c r="B67" s="153"/>
      <c r="C67" s="153"/>
    </row>
    <row r="68" spans="2:3" s="152" customFormat="1" ht="20.100000000000001" customHeight="1">
      <c r="B68" s="153"/>
      <c r="C68" s="153"/>
    </row>
    <row r="69" spans="2:3" s="152" customFormat="1" ht="20.100000000000001" customHeight="1">
      <c r="B69" s="153"/>
      <c r="C69" s="153"/>
    </row>
    <row r="70" spans="2:3" s="152" customFormat="1" ht="20.100000000000001" customHeight="1">
      <c r="B70" s="153"/>
      <c r="C70" s="153"/>
    </row>
    <row r="71" spans="2:3" s="152" customFormat="1" ht="20.100000000000001" customHeight="1">
      <c r="B71" s="153"/>
      <c r="C71" s="153"/>
    </row>
    <row r="72" spans="2:3" s="152" customFormat="1" ht="20.100000000000001" customHeight="1">
      <c r="B72" s="153"/>
      <c r="C72" s="153"/>
    </row>
    <row r="73" spans="2:3" s="152" customFormat="1" ht="20.100000000000001" customHeight="1">
      <c r="B73" s="153"/>
      <c r="C73" s="153"/>
    </row>
    <row r="74" spans="2:3" s="152" customFormat="1" ht="20.100000000000001" customHeight="1">
      <c r="B74" s="153"/>
      <c r="C74" s="153"/>
    </row>
    <row r="75" spans="2:3" s="152" customFormat="1" ht="20.100000000000001" customHeight="1">
      <c r="B75" s="153"/>
      <c r="C75" s="153"/>
    </row>
    <row r="76" spans="2:3" s="152" customFormat="1" ht="20.100000000000001" customHeight="1">
      <c r="B76" s="153"/>
      <c r="C76" s="153"/>
    </row>
    <row r="77" spans="2:3" s="152" customFormat="1" ht="20.100000000000001" customHeight="1">
      <c r="B77" s="153"/>
      <c r="C77" s="153"/>
    </row>
    <row r="78" spans="2:3" s="152" customFormat="1" ht="20.100000000000001" customHeight="1">
      <c r="B78" s="153"/>
      <c r="C78" s="153"/>
    </row>
    <row r="79" spans="2:3" s="152" customFormat="1" ht="20.100000000000001" customHeight="1">
      <c r="B79" s="153"/>
      <c r="C79" s="153"/>
    </row>
    <row r="80" spans="2:3" s="152" customFormat="1" ht="20.100000000000001" customHeight="1">
      <c r="B80" s="153"/>
      <c r="C80" s="153"/>
    </row>
    <row r="81" spans="2:3" s="152" customFormat="1" ht="20.100000000000001" customHeight="1">
      <c r="B81" s="153"/>
      <c r="C81" s="153"/>
    </row>
    <row r="82" spans="2:3" s="152" customFormat="1" ht="20.100000000000001" customHeight="1">
      <c r="B82" s="153"/>
      <c r="C82" s="153"/>
    </row>
    <row r="83" spans="2:3" s="152" customFormat="1" ht="20.100000000000001" customHeight="1">
      <c r="B83" s="153"/>
      <c r="C83" s="153"/>
    </row>
    <row r="84" spans="2:3" s="152" customFormat="1" ht="20.100000000000001" customHeight="1">
      <c r="B84" s="153"/>
      <c r="C84" s="153"/>
    </row>
    <row r="85" spans="2:3" s="152" customFormat="1" ht="20.100000000000001" customHeight="1">
      <c r="B85" s="153"/>
      <c r="C85" s="153"/>
    </row>
    <row r="86" spans="2:3" s="152" customFormat="1" ht="20.100000000000001" customHeight="1">
      <c r="B86" s="153"/>
      <c r="C86" s="153"/>
    </row>
    <row r="87" spans="2:3" s="152" customFormat="1" ht="20.100000000000001" customHeight="1">
      <c r="B87" s="153"/>
      <c r="C87" s="153"/>
    </row>
    <row r="88" spans="2:3" s="152" customFormat="1" ht="20.100000000000001" customHeight="1">
      <c r="B88" s="153"/>
      <c r="C88" s="153"/>
    </row>
    <row r="89" spans="2:3" s="152" customFormat="1" ht="20.100000000000001" customHeight="1">
      <c r="B89" s="153"/>
      <c r="C89" s="153"/>
    </row>
    <row r="90" spans="2:3" s="152" customFormat="1" ht="20.100000000000001" customHeight="1">
      <c r="B90" s="153"/>
      <c r="C90" s="153"/>
    </row>
    <row r="91" spans="2:3" s="152" customFormat="1" ht="20.100000000000001" customHeight="1">
      <c r="B91" s="153"/>
      <c r="C91" s="153"/>
    </row>
    <row r="92" spans="2:3" s="152" customFormat="1" ht="20.100000000000001" customHeight="1">
      <c r="B92" s="153"/>
      <c r="C92" s="153"/>
    </row>
    <row r="93" spans="2:3" s="152" customFormat="1" ht="20.100000000000001" customHeight="1">
      <c r="B93" s="153"/>
      <c r="C93" s="153"/>
    </row>
    <row r="94" spans="2:3" s="152" customFormat="1" ht="20.100000000000001" customHeight="1">
      <c r="B94" s="153"/>
      <c r="C94" s="153"/>
    </row>
    <row r="95" spans="2:3" s="152" customFormat="1" ht="20.100000000000001" customHeight="1">
      <c r="B95" s="153"/>
      <c r="C95" s="153"/>
    </row>
    <row r="96" spans="2:3" s="152" customFormat="1" ht="20.100000000000001" customHeight="1">
      <c r="B96" s="153"/>
      <c r="C96" s="153"/>
    </row>
    <row r="97" spans="2:3" s="152" customFormat="1" ht="20.100000000000001" customHeight="1">
      <c r="B97" s="153"/>
      <c r="C97" s="153"/>
    </row>
    <row r="98" spans="2:3" s="152" customFormat="1" ht="20.100000000000001" customHeight="1">
      <c r="B98" s="153"/>
      <c r="C98" s="153"/>
    </row>
    <row r="99" spans="2:3" s="152" customFormat="1" ht="20.100000000000001" customHeight="1">
      <c r="B99" s="153"/>
      <c r="C99" s="153"/>
    </row>
    <row r="100" spans="2:3" s="152" customFormat="1" ht="20.100000000000001" customHeight="1">
      <c r="B100" s="153"/>
      <c r="C100" s="153"/>
    </row>
    <row r="101" spans="2:3" s="152" customFormat="1" ht="20.100000000000001" customHeight="1">
      <c r="B101" s="153"/>
      <c r="C101" s="153"/>
    </row>
  </sheetData>
  <mergeCells count="5">
    <mergeCell ref="A2:C2"/>
    <mergeCell ref="A42:B42"/>
    <mergeCell ref="A4:A5"/>
    <mergeCell ref="B4:B5"/>
    <mergeCell ref="C4:C5"/>
  </mergeCells>
  <phoneticPr fontId="87" type="noConversion"/>
  <printOptions horizontalCentered="1"/>
  <pageMargins left="0.47152777777777799" right="0.39305555555555599" top="0.74791666666666701" bottom="0.62916666666666698" header="0.47152777777777799" footer="0.31388888888888899"/>
  <pageSetup paperSize="9" firstPageNumber="57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11</vt:i4>
      </vt:variant>
    </vt:vector>
  </HeadingPairs>
  <TitlesOfParts>
    <vt:vector size="31" baseType="lpstr"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'附表1-1'!Print_Area</vt:lpstr>
      <vt:lpstr>'附表1-14'!Print_Area</vt:lpstr>
      <vt:lpstr>'附表1-5'!Print_Area</vt:lpstr>
      <vt:lpstr>'附表1-6'!Print_Area</vt:lpstr>
      <vt:lpstr>'附表1-12'!Print_Titles</vt:lpstr>
      <vt:lpstr>'附表1-14'!Print_Titles</vt:lpstr>
      <vt:lpstr>'附表1-3'!Print_Titles</vt:lpstr>
      <vt:lpstr>'附表1-4'!Print_Titles</vt:lpstr>
      <vt:lpstr>'附表1-5'!Print_Titles</vt:lpstr>
      <vt:lpstr>'附表1-7'!Print_Titles</vt:lpstr>
      <vt:lpstr>'附表1-9'!Print_Titles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郝娜</cp:lastModifiedBy>
  <dcterms:created xsi:type="dcterms:W3CDTF">2006-09-16T00:00:00Z</dcterms:created>
  <dcterms:modified xsi:type="dcterms:W3CDTF">2019-02-11T01:00:27Z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